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sramberg/SyncDocs/ERL17/ERL17 Chart/"/>
    </mc:Choice>
  </mc:AlternateContent>
  <xr:revisionPtr revIDLastSave="0" documentId="8_{28AEEA4A-647F-AC40-82E8-F8BD3FE3091B}" xr6:coauthVersionLast="36" xr6:coauthVersionMax="36" xr10:uidLastSave="{00000000-0000-0000-0000-000000000000}"/>
  <bookViews>
    <workbookView xWindow="0" yWindow="460" windowWidth="33600" windowHeight="20540" tabRatio="500" activeTab="2" xr2:uid="{00000000-000D-0000-FFFF-FFFF00000000}"/>
  </bookViews>
  <sheets>
    <sheet name="Overview" sheetId="2" r:id="rId1"/>
    <sheet name="Energy-Power" sheetId="1" r:id="rId2"/>
    <sheet name="Plot" sheetId="4" r:id="rId3"/>
  </sheets>
  <calcPr calcId="162913" calcMode="manual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7" i="1" l="1"/>
  <c r="J26" i="1"/>
  <c r="D26" i="1"/>
  <c r="J28" i="1"/>
  <c r="J27" i="1"/>
  <c r="G28" i="1"/>
  <c r="G27" i="1"/>
  <c r="G26" i="1"/>
  <c r="AE25" i="2"/>
  <c r="AD25" i="2"/>
  <c r="AC25" i="2"/>
  <c r="AB25" i="2"/>
  <c r="AA25" i="2"/>
  <c r="Z25" i="2"/>
  <c r="Y25" i="2"/>
  <c r="X25" i="2"/>
  <c r="W25" i="2"/>
  <c r="U25" i="2"/>
  <c r="T25" i="2"/>
  <c r="S25" i="2"/>
  <c r="R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E24" i="2"/>
  <c r="AD24" i="2"/>
  <c r="AC24" i="2"/>
  <c r="AB24" i="2"/>
  <c r="AA24" i="2"/>
  <c r="Z24" i="2"/>
  <c r="Y24" i="2"/>
  <c r="X24" i="2"/>
  <c r="W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Q26" i="1"/>
  <c r="T26" i="1"/>
  <c r="R28" i="1"/>
  <c r="AG28" i="1"/>
  <c r="AF28" i="1"/>
  <c r="AC28" i="1"/>
  <c r="AE28" i="1"/>
  <c r="AD28" i="1"/>
  <c r="AB28" i="1"/>
  <c r="AA28" i="1"/>
  <c r="Z28" i="1"/>
  <c r="Y28" i="1"/>
  <c r="S28" i="1"/>
  <c r="Q28" i="1"/>
  <c r="P28" i="1"/>
  <c r="N28" i="1"/>
  <c r="M28" i="1"/>
  <c r="X28" i="1"/>
  <c r="L28" i="1"/>
  <c r="K28" i="1"/>
  <c r="I28" i="1"/>
  <c r="H28" i="1"/>
  <c r="F28" i="1"/>
  <c r="W28" i="1"/>
  <c r="E28" i="1"/>
  <c r="U28" i="1"/>
  <c r="D28" i="1"/>
  <c r="C28" i="1"/>
  <c r="B28" i="1"/>
  <c r="V28" i="1"/>
  <c r="AF26" i="1"/>
  <c r="AC26" i="1"/>
  <c r="AE26" i="1"/>
  <c r="AD26" i="1"/>
  <c r="AB26" i="1"/>
  <c r="AA26" i="1"/>
  <c r="Z26" i="1"/>
  <c r="Y26" i="1"/>
  <c r="S26" i="1"/>
  <c r="R26" i="1"/>
  <c r="P26" i="1"/>
  <c r="O26" i="1"/>
  <c r="N26" i="1"/>
  <c r="M26" i="1"/>
  <c r="X26" i="1"/>
  <c r="L26" i="1"/>
  <c r="K26" i="1"/>
  <c r="I26" i="1"/>
  <c r="H26" i="1"/>
  <c r="F26" i="1"/>
  <c r="W26" i="1"/>
  <c r="E26" i="1"/>
  <c r="U26" i="1"/>
  <c r="C26" i="1"/>
  <c r="B26" i="1"/>
  <c r="V26" i="1"/>
  <c r="AG27" i="1"/>
  <c r="AC27" i="1"/>
  <c r="AE27" i="1"/>
  <c r="AD27" i="1"/>
  <c r="AB27" i="1"/>
  <c r="AA27" i="1"/>
  <c r="Z27" i="1"/>
  <c r="Y27" i="1"/>
  <c r="S27" i="1"/>
  <c r="R27" i="1"/>
  <c r="Q27" i="1"/>
  <c r="P27" i="1"/>
  <c r="O27" i="1"/>
  <c r="N27" i="1"/>
  <c r="M27" i="1"/>
  <c r="X27" i="1"/>
  <c r="L27" i="1"/>
  <c r="K27" i="1"/>
  <c r="I27" i="1"/>
  <c r="H27" i="1"/>
  <c r="F27" i="1"/>
  <c r="W27" i="1"/>
  <c r="E27" i="1"/>
  <c r="U27" i="1"/>
  <c r="D27" i="1"/>
  <c r="C27" i="1"/>
  <c r="B27" i="1"/>
  <c r="V27" i="1"/>
</calcChain>
</file>

<file path=xl/sharedStrings.xml><?xml version="1.0" encoding="utf-8"?>
<sst xmlns="http://schemas.openxmlformats.org/spreadsheetml/2006/main" count="627" uniqueCount="185">
  <si>
    <t>Name</t>
  </si>
  <si>
    <t># Re-Circulations</t>
  </si>
  <si>
    <t>FEL section</t>
  </si>
  <si>
    <t>FEL light type</t>
  </si>
  <si>
    <t>Source type</t>
  </si>
  <si>
    <t>Cathode lifetime</t>
  </si>
  <si>
    <t>KEK</t>
  </si>
  <si>
    <t>cERL</t>
  </si>
  <si>
    <t>RF Frequency [GHz]</t>
  </si>
  <si>
    <t>Bunch charge @ inj [pC]</t>
  </si>
  <si>
    <t>Injector Energy [MeV]</t>
  </si>
  <si>
    <t>Bunch length [ps]</t>
  </si>
  <si>
    <t>Av. Current @ inj [mA]</t>
  </si>
  <si>
    <t>SINUP</t>
  </si>
  <si>
    <t>Cornell</t>
  </si>
  <si>
    <t>BNL</t>
  </si>
  <si>
    <t>test ERL</t>
  </si>
  <si>
    <t>LHeC</t>
  </si>
  <si>
    <t>CERN</t>
  </si>
  <si>
    <t>Power consumption of Facility [MW]</t>
  </si>
  <si>
    <t>no</t>
  </si>
  <si>
    <t>PERLE</t>
  </si>
  <si>
    <t>LAL Orsay</t>
  </si>
  <si>
    <t>RF type</t>
  </si>
  <si>
    <t>SC</t>
  </si>
  <si>
    <t>BINP</t>
  </si>
  <si>
    <t>NC</t>
  </si>
  <si>
    <t>ALICE</t>
  </si>
  <si>
    <t>STFC</t>
  </si>
  <si>
    <t>yes</t>
  </si>
  <si>
    <t>EUV Source</t>
  </si>
  <si>
    <t>U Darmstadt</t>
  </si>
  <si>
    <t>Commissioning Start</t>
  </si>
  <si>
    <t>DC gun 450 kV</t>
  </si>
  <si>
    <t>EUV</t>
  </si>
  <si>
    <t>ER@CEBAF</t>
  </si>
  <si>
    <t>JLab</t>
  </si>
  <si>
    <t>bERLinPro</t>
  </si>
  <si>
    <t>CBETA</t>
  </si>
  <si>
    <t>S-DALINAC</t>
  </si>
  <si>
    <t>ERL</t>
  </si>
  <si>
    <t>FEL</t>
  </si>
  <si>
    <t>eRHIC ERL</t>
  </si>
  <si>
    <t>MESA</t>
  </si>
  <si>
    <t>U Mainz</t>
  </si>
  <si>
    <t>IHEP</t>
  </si>
  <si>
    <t xml:space="preserve">CeC @ RHIC </t>
  </si>
  <si>
    <t>IHEP ERL</t>
  </si>
  <si>
    <t>Peking ERL-FEL</t>
  </si>
  <si>
    <t>DC Gun</t>
  </si>
  <si>
    <t>eIC cooler</t>
  </si>
  <si>
    <t>APS ERL</t>
  </si>
  <si>
    <t>Argonne</t>
  </si>
  <si>
    <t>JLabFEL</t>
  </si>
  <si>
    <t>4 5-cell cavities / cryomodule</t>
  </si>
  <si>
    <t>Energy gain / linac [MeV]</t>
  </si>
  <si>
    <t>Power consumption of injector [MW]</t>
  </si>
  <si>
    <t>Power on dump [MW]</t>
  </si>
  <si>
    <t>Max total current in cavity [mA]</t>
  </si>
  <si>
    <t>Max beam power @ end of accel [MW]</t>
  </si>
  <si>
    <t>Max beam energy @ end of accel [MeV]</t>
  </si>
  <si>
    <t>Polarization</t>
  </si>
  <si>
    <t>UV FEL</t>
  </si>
  <si>
    <t>CEBAF-ER</t>
  </si>
  <si>
    <t>Cornell Light Source</t>
  </si>
  <si>
    <t>HZB</t>
  </si>
  <si>
    <t>Photo Injector</t>
  </si>
  <si>
    <t>0.4 - 0.6</t>
  </si>
  <si>
    <t>Operation End</t>
  </si>
  <si>
    <t>No</t>
  </si>
  <si>
    <t>Transverse emittance [gamma mm mrad]</t>
  </si>
  <si>
    <t>PAPS</t>
  </si>
  <si>
    <t>Photocathod DC gun 500kV</t>
  </si>
  <si>
    <t>2 2-cell cavities in one cryomodule</t>
  </si>
  <si>
    <t>Yes</t>
  </si>
  <si>
    <t>THz</t>
  </si>
  <si>
    <t>TF</t>
  </si>
  <si>
    <t>LS</t>
  </si>
  <si>
    <t>ERL DEMO</t>
  </si>
  <si>
    <t>PA</t>
  </si>
  <si>
    <t>TF &amp; PA</t>
  </si>
  <si>
    <t>Institute</t>
  </si>
  <si>
    <t>Bunch Frequency [MHz]</t>
  </si>
  <si>
    <t>In planning 2017</t>
  </si>
  <si>
    <t>12.5 to 15</t>
  </si>
  <si>
    <t>0.77 to 40</t>
  </si>
  <si>
    <t>0.2 to 3</t>
  </si>
  <si>
    <t>0.05 to 2</t>
  </si>
  <si>
    <r>
      <t>1.2 x 10</t>
    </r>
    <r>
      <rPr>
        <vertAlign val="superscript"/>
        <sz val="16"/>
        <color theme="1"/>
        <rFont val="Times New Roman"/>
        <family val="1"/>
      </rPr>
      <t>-4</t>
    </r>
  </si>
  <si>
    <r>
      <t>1 x 10</t>
    </r>
    <r>
      <rPr>
        <vertAlign val="superscript"/>
        <sz val="16"/>
        <color theme="1"/>
        <rFont val="Times New Roman"/>
        <family val="1"/>
      </rPr>
      <t>-3</t>
    </r>
  </si>
  <si>
    <t>1-1.6 (7.7pC/bunch)</t>
  </si>
  <si>
    <t>0.8 (60pC/bunch)</t>
    <phoneticPr fontId="0"/>
  </si>
  <si>
    <t>few month</t>
  </si>
  <si>
    <t>one week</t>
  </si>
  <si>
    <t>DC gun 500kV</t>
  </si>
  <si>
    <t>Infrared</t>
  </si>
  <si>
    <t>one cryomodule with 3 7-cell cavites</t>
  </si>
  <si>
    <t>one cryomojule with 4 9-cell cavities</t>
  </si>
  <si>
    <t>one cryomodule with 2 9-cell cavities</t>
  </si>
  <si>
    <t>Study</t>
  </si>
  <si>
    <t>In planning</t>
  </si>
  <si>
    <t>5-cell cavity cryomodule</t>
  </si>
  <si>
    <t>Photocathod SRF gun</t>
  </si>
  <si>
    <t>2.5 / 3.5</t>
  </si>
  <si>
    <t>TF, UF</t>
  </si>
  <si>
    <t>Main application: Test Facility [TF], Light Source [LS], User Facility [UF], Physics Application [PA]</t>
  </si>
  <si>
    <t>10 (14)</t>
  </si>
  <si>
    <t xml:space="preserve">1 cryomodule with 2 cavities 2 </t>
  </si>
  <si>
    <t>5 keV</t>
  </si>
  <si>
    <t>5 to 10</t>
  </si>
  <si>
    <t>Av. Current @ inj [mA] macro pulse</t>
  </si>
  <si>
    <t>IR</t>
  </si>
  <si>
    <t>1 week</t>
  </si>
  <si>
    <t>DC Photo gun with 500kV and GaAs cathode</t>
  </si>
  <si>
    <t>tbd</t>
  </si>
  <si>
    <t>1 cryomodule with 6 7-cell cavities</t>
  </si>
  <si>
    <t>64 CM with 6 7-cell cavities</t>
  </si>
  <si>
    <t>n.a.</t>
  </si>
  <si>
    <t>n.a</t>
  </si>
  <si>
    <t>DC Photo Cathode, 350kV</t>
  </si>
  <si>
    <t>2.6 days</t>
  </si>
  <si>
    <t>Accelerating Voltage ML [MeV / m]</t>
  </si>
  <si>
    <t>Accelerating structure ML</t>
  </si>
  <si>
    <t>Accelerating Voltage Injector [MeV / m]</t>
  </si>
  <si>
    <t>Accelerating structure Injector</t>
  </si>
  <si>
    <t>not planned</t>
  </si>
  <si>
    <t>SRF Photo Injector</t>
  </si>
  <si>
    <t>TRIUMF</t>
  </si>
  <si>
    <t>Thermionic 300kV DC gun</t>
  </si>
  <si>
    <t>UF</t>
  </si>
  <si>
    <t>2 9-cell cavities</t>
  </si>
  <si>
    <t>UV and Infrared, THz and CSR and Compton backscattering</t>
  </si>
  <si>
    <t>650MHz</t>
  </si>
  <si>
    <t>ARIEL ERL</t>
  </si>
  <si>
    <t>2 5-cell cavities / cryomodule</t>
  </si>
  <si>
    <t>1500 x 2 linacs</t>
  </si>
  <si>
    <t>20 to 70</t>
  </si>
  <si>
    <t>&gt; 6h</t>
  </si>
  <si>
    <t>8.5, 22</t>
  </si>
  <si>
    <t>no data</t>
  </si>
  <si>
    <t xml:space="preserve">no </t>
  </si>
  <si>
    <t>DC Photo Injector</t>
  </si>
  <si>
    <t>IR ERL Upgrade</t>
  </si>
  <si>
    <t>5, 12</t>
  </si>
  <si>
    <t>2 linacs in racetrack, 20 CM / linac, 5-cell cavities</t>
  </si>
  <si>
    <t>Energy spread (extraction)</t>
  </si>
  <si>
    <t>0.0001 (%)</t>
  </si>
  <si>
    <t>5, 12, 20</t>
  </si>
  <si>
    <t>2 linacs, racetrack, 25 CM per linac, 5-cell and 7-cell cavities</t>
  </si>
  <si>
    <t>0.0001 (2-3%)</t>
  </si>
  <si>
    <t>2017 (ERL mode)</t>
  </si>
  <si>
    <t>4 CM with 2 20-cell cavities each</t>
  </si>
  <si>
    <t>CM1: 1 2-cell plus 1 5-cell cavity; CM2: 2 20-cell cavity</t>
  </si>
  <si>
    <t>Thermionic gun (250keV; tungsten wire) and Photo gun (100keV - 200keV); GaAs</t>
  </si>
  <si>
    <t xml:space="preserve">113MHz SRF gun with room temperature CsK2Sb cathode; </t>
  </si>
  <si>
    <t>One 5-cell cavity in one CM</t>
  </si>
  <si>
    <t>500 to 5000</t>
  </si>
  <si>
    <t>10 to 50</t>
  </si>
  <si>
    <t>cERL start</t>
  </si>
  <si>
    <t>cERL end</t>
  </si>
  <si>
    <t>ALICE Start</t>
  </si>
  <si>
    <t>ALICE End</t>
  </si>
  <si>
    <t>Duty factor for pulsed operation</t>
  </si>
  <si>
    <t>Pulse length</t>
  </si>
  <si>
    <t>2018-2020</t>
  </si>
  <si>
    <t>SRF Photo Injector: 1.4 cell; Booster: 3 x 2-cell cavities: 2 for acceleration &amp; one for long. Phase space manipulations</t>
  </si>
  <si>
    <t>NovoEEL Stage I</t>
  </si>
  <si>
    <t>NovoFEL Stage II</t>
  </si>
  <si>
    <t>NovoFEL Stage III</t>
  </si>
  <si>
    <t>TF, LS, UF</t>
  </si>
  <si>
    <t>5.6 - 22.4</t>
  </si>
  <si>
    <t>linac with 16 cavities</t>
  </si>
  <si>
    <t>DC gun + 1 buncher RF cavity +2 scc. RF cavities</t>
  </si>
  <si>
    <t>700-1500</t>
  </si>
  <si>
    <t>THz 90-240μm max Pav=500 W</t>
  </si>
  <si>
    <t>FIR 40-80μm max Pav=500 W</t>
  </si>
  <si>
    <t>IR 8-15 μm max Pav=100 W</t>
  </si>
  <si>
    <t>grid controlled 250 kV DC Gun with thermoionic cathode</t>
  </si>
  <si>
    <t>CW</t>
  </si>
  <si>
    <t>S-DALINAC ERL</t>
  </si>
  <si>
    <t>2017 (ERL)</t>
  </si>
  <si>
    <t>Finished operation</t>
  </si>
  <si>
    <t>Normal Conducting</t>
  </si>
  <si>
    <t>Planned Facilities</t>
  </si>
  <si>
    <t>Future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</si>
</sst>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6"/>
      <color theme="1"/>
      <name val="Times New Roman"/>
    </font>
    <font>
      <b/>
      <sz val="16"/>
      <color theme="1"/>
      <name val="Times New Roman"/>
    </font>
    <font>
      <vertAlign val="superscript"/>
      <sz val="16"/>
      <color theme="1"/>
      <name val="Times New Roman"/>
      <family val="1"/>
    </font>
    <font>
      <sz val="16"/>
      <color theme="1"/>
      <name val="Calibri (Body)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17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2" xfId="0" applyFont="1" applyBorder="1" applyAlignment="1">
      <alignment wrapText="1"/>
    </xf>
    <xf numFmtId="11" fontId="1" fillId="0" borderId="0" xfId="0" applyNumberFormat="1" applyFont="1"/>
    <xf numFmtId="11" fontId="1" fillId="0" borderId="0" xfId="0" applyNumberFormat="1" applyFont="1" applyAlignment="1">
      <alignment wrapText="1"/>
    </xf>
    <xf numFmtId="10" fontId="1" fillId="0" borderId="0" xfId="0" applyNumberFormat="1" applyFont="1"/>
    <xf numFmtId="9" fontId="1" fillId="0" borderId="0" xfId="0" applyNumberFormat="1" applyFont="1"/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Virtual Beam Power [MW]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78048198520594E-2"/>
          <c:y val="0.14796147672552201"/>
          <c:w val="0.85523407301359999"/>
          <c:h val="0.79201198164836095"/>
        </c:manualLayout>
      </c:layout>
      <c:bubbleChart>
        <c:varyColors val="0"/>
        <c:ser>
          <c:idx val="0"/>
          <c:order val="0"/>
          <c:tx>
            <c:v>Virtual Beam Power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xVal>
            <c:numRef>
              <c:f>'Energy-Power'!$B$25:$T$25</c:f>
              <c:numCache>
                <c:formatCode>General</c:formatCode>
                <c:ptCount val="19"/>
                <c:pt idx="0">
                  <c:v>2003</c:v>
                </c:pt>
                <c:pt idx="1">
                  <c:v>1997</c:v>
                </c:pt>
                <c:pt idx="2">
                  <c:v>2001</c:v>
                </c:pt>
                <c:pt idx="3">
                  <c:v>2018</c:v>
                </c:pt>
                <c:pt idx="4">
                  <c:v>2013</c:v>
                </c:pt>
                <c:pt idx="5">
                  <c:v>2016</c:v>
                </c:pt>
                <c:pt idx="6">
                  <c:v>2018</c:v>
                </c:pt>
                <c:pt idx="7">
                  <c:v>2008</c:v>
                </c:pt>
                <c:pt idx="8">
                  <c:v>2016</c:v>
                </c:pt>
                <c:pt idx="9">
                  <c:v>2019</c:v>
                </c:pt>
                <c:pt idx="10">
                  <c:v>2017</c:v>
                </c:pt>
                <c:pt idx="11">
                  <c:v>2017</c:v>
                </c:pt>
                <c:pt idx="12">
                  <c:v>2019</c:v>
                </c:pt>
                <c:pt idx="13">
                  <c:v>2014</c:v>
                </c:pt>
                <c:pt idx="14">
                  <c:v>2025</c:v>
                </c:pt>
                <c:pt idx="15">
                  <c:v>2017</c:v>
                </c:pt>
                <c:pt idx="16">
                  <c:v>2030</c:v>
                </c:pt>
                <c:pt idx="17">
                  <c:v>2020</c:v>
                </c:pt>
                <c:pt idx="18">
                  <c:v>2019</c:v>
                </c:pt>
              </c:numCache>
            </c:numRef>
          </c:xVal>
          <c:yVal>
            <c:numRef>
              <c:f>'Energy-Power'!$B$26:$T$26</c:f>
              <c:numCache>
                <c:formatCode>General</c:formatCode>
                <c:ptCount val="19"/>
                <c:pt idx="0">
                  <c:v>3.6749999999999998E-2</c:v>
                </c:pt>
                <c:pt idx="1">
                  <c:v>0.24</c:v>
                </c:pt>
                <c:pt idx="2">
                  <c:v>1.53</c:v>
                </c:pt>
                <c:pt idx="3">
                  <c:v>0.70790000000000008</c:v>
                </c:pt>
                <c:pt idx="4">
                  <c:v>2.0000000000000001E-4</c:v>
                </c:pt>
                <c:pt idx="5">
                  <c:v>0.02</c:v>
                </c:pt>
                <c:pt idx="6">
                  <c:v>8</c:v>
                </c:pt>
                <c:pt idx="7">
                  <c:v>2.6999999999999999E-5</c:v>
                </c:pt>
                <c:pt idx="8">
                  <c:v>1.7550000000000001E-4</c:v>
                </c:pt>
                <c:pt idx="9">
                  <c:v>5</c:v>
                </c:pt>
                <c:pt idx="10">
                  <c:v>6</c:v>
                </c:pt>
                <c:pt idx="11">
                  <c:v>1.3680000000000001E-3</c:v>
                </c:pt>
                <c:pt idx="12">
                  <c:v>1.05</c:v>
                </c:pt>
                <c:pt idx="13">
                  <c:v>2.4000000000000001E-5</c:v>
                </c:pt>
                <c:pt idx="14">
                  <c:v>684</c:v>
                </c:pt>
                <c:pt idx="15">
                  <c:v>8.8000000000000005E-3</c:v>
                </c:pt>
                <c:pt idx="16">
                  <c:v>900</c:v>
                </c:pt>
                <c:pt idx="17">
                  <c:v>8</c:v>
                </c:pt>
                <c:pt idx="18">
                  <c:v>0.65</c:v>
                </c:pt>
              </c:numCache>
            </c:numRef>
          </c:yVal>
          <c:bubbleSize>
            <c:numLit>
              <c:formatCode>General</c:formatCode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4A42-D24A-AC91-740F47E2C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axId val="-912609584"/>
        <c:axId val="-913090784"/>
      </c:bubbleChart>
      <c:valAx>
        <c:axId val="-91260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3090784"/>
        <c:crosses val="autoZero"/>
        <c:crossBetween val="midCat"/>
      </c:valAx>
      <c:valAx>
        <c:axId val="-9130907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260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Maximum Beam Energy / Beam Current Scatter Plot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 </a:t>
            </a:r>
            <a:r>
              <a:rPr lang="en-US" sz="2400" baseline="0">
                <a:solidFill>
                  <a:srgbClr val="7030A0"/>
                </a:solidFill>
              </a:rPr>
              <a:t>●</a:t>
            </a:r>
            <a:r>
              <a:rPr lang="en-US" baseline="0">
                <a:solidFill>
                  <a:srgbClr val="7030A0"/>
                </a:solidFill>
              </a:rPr>
              <a:t> </a:t>
            </a:r>
            <a:r>
              <a:rPr lang="en-US" sz="1600" baseline="0">
                <a:solidFill>
                  <a:schemeClr val="tx1"/>
                </a:solidFill>
              </a:rPr>
              <a:t>operational ERL facilities     </a:t>
            </a:r>
            <a:r>
              <a:rPr lang="en-US" sz="2400" b="0" i="0" u="none" strike="noStrike" baseline="0">
                <a:solidFill>
                  <a:srgbClr val="FF0000"/>
                </a:solidFill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past ERL Facilities</a:t>
            </a:r>
            <a:r>
              <a:rPr lang="en-US" sz="2160" b="0" i="0" u="none" strike="noStrike" baseline="0">
                <a:effectLst/>
              </a:rPr>
              <a:t>     </a:t>
            </a:r>
            <a:r>
              <a:rPr lang="en-US" sz="2400" b="0" i="0" u="none" strike="noStrike" baseline="0">
                <a:solidFill>
                  <a:srgbClr val="00B050"/>
                </a:solidFill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planned ERL Facilities</a:t>
            </a:r>
            <a:r>
              <a:rPr lang="en-US" sz="2160" b="0" i="0" u="none" strike="noStrike" baseline="0">
                <a:effectLst/>
              </a:rPr>
              <a:t>     </a:t>
            </a:r>
            <a:r>
              <a:rPr lang="en-US" sz="2400" b="0" i="0" u="none" strike="noStrike" baseline="0">
                <a:solidFill>
                  <a:srgbClr val="0070C0"/>
                </a:solidFill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potential future ERL Facilities</a:t>
            </a:r>
            <a:r>
              <a:rPr lang="en-US" sz="2160" b="0" i="0" u="none" strike="noStrike" baseline="0">
                <a:effectLst/>
              </a:rPr>
              <a:t>     </a:t>
            </a:r>
            <a:r>
              <a:rPr lang="en-US" sz="2400" b="0" i="0" u="none" strike="noStrike" baseline="0"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NC ERL facilities</a:t>
            </a:r>
          </a:p>
        </c:rich>
      </c:tx>
      <c:layout>
        <c:manualLayout>
          <c:xMode val="edge"/>
          <c:yMode val="edge"/>
          <c:x val="0.15966775555161991"/>
          <c:y val="5.05206209660576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1125249870742E-2"/>
          <c:y val="8.0581941712437904E-2"/>
          <c:w val="0.89889493738000437"/>
          <c:h val="0.8647084162663506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8890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D26-CF4D-BE44-E1DB3501C3FD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D26-CF4D-BE44-E1DB3501C3FD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D26-CF4D-BE44-E1DB3501C3FD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D26-CF4D-BE44-E1DB3501C3FD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D26-CF4D-BE44-E1DB3501C3FD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D26-CF4D-BE44-E1DB3501C3FD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D26-CF4D-BE44-E1DB3501C3FD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D26-CF4D-BE44-E1DB3501C3FD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D26-CF4D-BE44-E1DB3501C3FD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7D26-CF4D-BE44-E1DB3501C3FD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7D26-CF4D-BE44-E1DB3501C3FD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D26-CF4D-BE44-E1DB3501C3F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D26-CF4D-BE44-E1DB3501C3FD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D26-CF4D-BE44-E1DB3501C3FD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7D26-CF4D-BE44-E1DB3501C3FD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7D26-CF4D-BE44-E1DB3501C3FD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7D26-CF4D-BE44-E1DB3501C3FD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chemeClr val="accent1"/>
                </a:solidFill>
                <a:ln w="889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7D26-CF4D-BE44-E1DB3501C3FD}"/>
              </c:ext>
            </c:extLst>
          </c:dPt>
          <c:xVal>
            <c:numRef>
              <c:f>Plot!$C$3:$AD$3</c:f>
              <c:numCache>
                <c:formatCode>General</c:formatCode>
                <c:ptCount val="28"/>
                <c:pt idx="0">
                  <c:v>3.5000000000000003E-2</c:v>
                </c:pt>
                <c:pt idx="1">
                  <c:v>5</c:v>
                </c:pt>
                <c:pt idx="2">
                  <c:v>9</c:v>
                </c:pt>
                <c:pt idx="3" formatCode="0.00">
                  <c:v>0.1</c:v>
                </c:pt>
                <c:pt idx="4">
                  <c:v>1</c:v>
                </c:pt>
                <c:pt idx="5">
                  <c:v>6.5</c:v>
                </c:pt>
                <c:pt idx="6">
                  <c:v>0.02</c:v>
                </c:pt>
                <c:pt idx="7">
                  <c:v>0.4</c:v>
                </c:pt>
                <c:pt idx="9">
                  <c:v>10</c:v>
                </c:pt>
                <c:pt idx="10">
                  <c:v>100</c:v>
                </c:pt>
                <c:pt idx="11">
                  <c:v>40</c:v>
                </c:pt>
                <c:pt idx="12">
                  <c:v>0.02</c:v>
                </c:pt>
                <c:pt idx="13">
                  <c:v>10</c:v>
                </c:pt>
                <c:pt idx="14">
                  <c:v>20</c:v>
                </c:pt>
                <c:pt idx="15">
                  <c:v>10</c:v>
                </c:pt>
                <c:pt idx="17">
                  <c:v>38</c:v>
                </c:pt>
                <c:pt idx="18">
                  <c:v>15</c:v>
                </c:pt>
                <c:pt idx="19">
                  <c:v>13</c:v>
                </c:pt>
                <c:pt idx="20">
                  <c:v>5</c:v>
                </c:pt>
                <c:pt idx="21">
                  <c:v>10</c:v>
                </c:pt>
                <c:pt idx="22">
                  <c:v>100</c:v>
                </c:pt>
                <c:pt idx="23">
                  <c:v>10</c:v>
                </c:pt>
                <c:pt idx="25">
                  <c:v>30</c:v>
                </c:pt>
                <c:pt idx="26">
                  <c:v>8</c:v>
                </c:pt>
                <c:pt idx="27">
                  <c:v>5</c:v>
                </c:pt>
              </c:numCache>
            </c:numRef>
          </c:xVal>
          <c:yVal>
            <c:numRef>
              <c:f>Plot!$C$5:$AD$5</c:f>
              <c:numCache>
                <c:formatCode>General</c:formatCode>
                <c:ptCount val="28"/>
                <c:pt idx="0">
                  <c:v>1050</c:v>
                </c:pt>
                <c:pt idx="1">
                  <c:v>48</c:v>
                </c:pt>
                <c:pt idx="2">
                  <c:v>170</c:v>
                </c:pt>
                <c:pt idx="3" formatCode="0.00">
                  <c:v>7079</c:v>
                </c:pt>
                <c:pt idx="4">
                  <c:v>20</c:v>
                </c:pt>
                <c:pt idx="5">
                  <c:v>27</c:v>
                </c:pt>
                <c:pt idx="6">
                  <c:v>1.2</c:v>
                </c:pt>
                <c:pt idx="7">
                  <c:v>22</c:v>
                </c:pt>
                <c:pt idx="9">
                  <c:v>800</c:v>
                </c:pt>
                <c:pt idx="10">
                  <c:v>50</c:v>
                </c:pt>
                <c:pt idx="11">
                  <c:v>150</c:v>
                </c:pt>
                <c:pt idx="12">
                  <c:v>68.400000000000006</c:v>
                </c:pt>
                <c:pt idx="13">
                  <c:v>105</c:v>
                </c:pt>
                <c:pt idx="14">
                  <c:v>400</c:v>
                </c:pt>
                <c:pt idx="15">
                  <c:v>50</c:v>
                </c:pt>
                <c:pt idx="17">
                  <c:v>18000</c:v>
                </c:pt>
                <c:pt idx="18">
                  <c:v>60000</c:v>
                </c:pt>
                <c:pt idx="19">
                  <c:v>50</c:v>
                </c:pt>
                <c:pt idx="20">
                  <c:v>210</c:v>
                </c:pt>
                <c:pt idx="21">
                  <c:v>160</c:v>
                </c:pt>
                <c:pt idx="22">
                  <c:v>5</c:v>
                </c:pt>
                <c:pt idx="23">
                  <c:v>35</c:v>
                </c:pt>
                <c:pt idx="25">
                  <c:v>12</c:v>
                </c:pt>
                <c:pt idx="26">
                  <c:v>22</c:v>
                </c:pt>
                <c:pt idx="27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26-CF4D-BE44-E1DB3501C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270927"/>
        <c:axId val="2071334207"/>
      </c:scatterChart>
      <c:valAx>
        <c:axId val="2068270927"/>
        <c:scaling>
          <c:logBase val="10"/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334207"/>
        <c:crosses val="autoZero"/>
        <c:crossBetween val="midCat"/>
      </c:valAx>
      <c:valAx>
        <c:axId val="2071334207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27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774700</xdr:colOff>
      <xdr:row>35</xdr:row>
      <xdr:rowOff>196850</xdr:rowOff>
    </xdr:from>
    <xdr:to>
      <xdr:col>12</xdr:col>
      <xdr:colOff>800100</xdr:colOff>
      <xdr:row>62</xdr:row>
      <xdr:rowOff>241300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20526</xdr:colOff>
      <xdr:row>5</xdr:row>
      <xdr:rowOff>78709</xdr:rowOff>
    </xdr:from>
    <xdr:to>
      <xdr:col>20</xdr:col>
      <xdr:colOff>812208</xdr:colOff>
      <xdr:row>54</xdr:row>
      <xdr:rowOff>177209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84F240-7B59-004C-A396-C561221D9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0.44064</cdr:x>
      <cdr:y>0.68354</cdr:y>
    </cdr:from>
    <cdr:to>
      <cdr:x>0.49772</cdr:x>
      <cdr:y>0.71674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9881342-A66F-2145-BA45-467C713B154B}"/>
            </a:ext>
          </a:extLst>
        </cdr:cNvPr>
        <cdr:cNvSpPr txBox="1"/>
      </cdr:nvSpPr>
      <cdr:spPr>
        <a:xfrm xmlns:a="http://schemas.openxmlformats.org/drawingml/2006/main">
          <a:off x="6768563" y="6159113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</a:rPr>
            <a:t>cERL-KEK</a:t>
          </a:r>
        </a:p>
      </cdr:txBody>
    </cdr:sp>
  </cdr:relSizeAnchor>
  <cdr:relSizeAnchor xmlns:cdr="http://schemas.openxmlformats.org/drawingml/2006/chartDrawing">
    <cdr:from>
      <cdr:x>0.15392</cdr:x>
      <cdr:y>0.3788</cdr:y>
    </cdr:from>
    <cdr:to>
      <cdr:x>0.211</cdr:x>
      <cdr:y>0.412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55987A2-E003-DF41-B29C-FA8D655682D6}"/>
            </a:ext>
          </a:extLst>
        </cdr:cNvPr>
        <cdr:cNvSpPr txBox="1"/>
      </cdr:nvSpPr>
      <cdr:spPr>
        <a:xfrm xmlns:a="http://schemas.openxmlformats.org/drawingml/2006/main">
          <a:off x="2364314" y="3413208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CEBAF-ER</a:t>
          </a:r>
        </a:p>
      </cdr:txBody>
    </cdr:sp>
  </cdr:relSizeAnchor>
  <cdr:relSizeAnchor xmlns:cdr="http://schemas.openxmlformats.org/drawingml/2006/chartDrawing">
    <cdr:from>
      <cdr:x>0.25331</cdr:x>
      <cdr:y>0.2981</cdr:y>
    </cdr:from>
    <cdr:to>
      <cdr:x>0.31039</cdr:x>
      <cdr:y>0.3313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FA3606C-69FE-AE4D-8B62-AF5BB26F4DE8}"/>
            </a:ext>
          </a:extLst>
        </cdr:cNvPr>
        <cdr:cNvSpPr txBox="1"/>
      </cdr:nvSpPr>
      <cdr:spPr>
        <a:xfrm xmlns:a="http://schemas.openxmlformats.org/drawingml/2006/main">
          <a:off x="3891081" y="2686105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ER@CEBAF</a:t>
          </a:r>
        </a:p>
      </cdr:txBody>
    </cdr:sp>
  </cdr:relSizeAnchor>
  <cdr:relSizeAnchor xmlns:cdr="http://schemas.openxmlformats.org/drawingml/2006/chartDrawing">
    <cdr:from>
      <cdr:x>0.00335</cdr:x>
      <cdr:y>0.00632</cdr:y>
    </cdr:from>
    <cdr:to>
      <cdr:x>0.06042</cdr:x>
      <cdr:y>0.03953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0F3CE6B-9D2B-3645-AFE3-10AE683474E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665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0.34881</cdr:x>
      <cdr:y>0.65947</cdr:y>
    </cdr:from>
    <cdr:to>
      <cdr:x>0.40588</cdr:x>
      <cdr:y>0.69267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313CD6F-57EC-FE43-BF21-729871764CB7}"/>
            </a:ext>
          </a:extLst>
        </cdr:cNvPr>
        <cdr:cNvSpPr txBox="1"/>
      </cdr:nvSpPr>
      <cdr:spPr>
        <a:xfrm xmlns:a="http://schemas.openxmlformats.org/drawingml/2006/main">
          <a:off x="5357918" y="5942275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CeC@BNL</a:t>
          </a:r>
        </a:p>
      </cdr:txBody>
    </cdr:sp>
  </cdr:relSizeAnchor>
  <cdr:relSizeAnchor xmlns:cdr="http://schemas.openxmlformats.org/drawingml/2006/chartDrawing">
    <cdr:from>
      <cdr:x>0.45797</cdr:x>
      <cdr:y>0.94514</cdr:y>
    </cdr:from>
    <cdr:to>
      <cdr:x>0.62693</cdr:x>
      <cdr:y>0.99703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0F5D8131-ABA9-054E-80F6-EA32538E9C0C}"/>
            </a:ext>
          </a:extLst>
        </cdr:cNvPr>
        <cdr:cNvSpPr txBox="1"/>
      </cdr:nvSpPr>
      <cdr:spPr>
        <a:xfrm xmlns:a="http://schemas.openxmlformats.org/drawingml/2006/main">
          <a:off x="6953250" y="8096250"/>
          <a:ext cx="2565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Beam Current [mA]</a:t>
          </a:r>
        </a:p>
      </cdr:txBody>
    </cdr:sp>
  </cdr:relSizeAnchor>
  <cdr:relSizeAnchor xmlns:cdr="http://schemas.openxmlformats.org/drawingml/2006/chartDrawing">
    <cdr:from>
      <cdr:x>0.00586</cdr:x>
      <cdr:y>0.3447</cdr:y>
    </cdr:from>
    <cdr:to>
      <cdr:x>0.03513</cdr:x>
      <cdr:y>0.61453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8F250A8F-7977-1545-B6D5-1D510D593355}"/>
            </a:ext>
          </a:extLst>
        </cdr:cNvPr>
        <cdr:cNvSpPr txBox="1"/>
      </cdr:nvSpPr>
      <cdr:spPr>
        <a:xfrm xmlns:a="http://schemas.openxmlformats.org/drawingml/2006/main" rot="16200000">
          <a:off x="-844550" y="3886200"/>
          <a:ext cx="2311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Beam Energy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 [MeV]</a:t>
          </a:r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0.13703</cdr:x>
      <cdr:y>0.60906</cdr:y>
    </cdr:from>
    <cdr:to>
      <cdr:x>0.1941</cdr:x>
      <cdr:y>0.64226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0D83EB57-4006-624F-A614-0556F2FBA4CC}"/>
            </a:ext>
          </a:extLst>
        </cdr:cNvPr>
        <cdr:cNvSpPr txBox="1"/>
      </cdr:nvSpPr>
      <cdr:spPr>
        <a:xfrm xmlns:a="http://schemas.openxmlformats.org/drawingml/2006/main">
          <a:off x="2104811" y="5488038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7030A0"/>
              </a:solidFill>
            </a:rPr>
            <a:t>S-DALINAC</a:t>
          </a:r>
          <a:r>
            <a:rPr lang="en-US" sz="1400" b="1" baseline="0">
              <a:solidFill>
                <a:srgbClr val="7030A0"/>
              </a:solidFill>
            </a:rPr>
            <a:t> ERL</a:t>
          </a:r>
          <a:endParaRPr lang="en-US" sz="14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0.56039</cdr:x>
      <cdr:y>0.69976</cdr:y>
    </cdr:from>
    <cdr:to>
      <cdr:x>0.61746</cdr:x>
      <cdr:y>0.73296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A804495C-94FC-AC47-A0A9-0F246AFFC705}"/>
            </a:ext>
          </a:extLst>
        </cdr:cNvPr>
        <cdr:cNvSpPr txBox="1"/>
      </cdr:nvSpPr>
      <cdr:spPr>
        <a:xfrm xmlns:a="http://schemas.openxmlformats.org/drawingml/2006/main">
          <a:off x="8642027" y="6416851"/>
          <a:ext cx="880181" cy="304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ALICE</a:t>
          </a:r>
        </a:p>
      </cdr:txBody>
    </cdr:sp>
  </cdr:relSizeAnchor>
  <cdr:relSizeAnchor xmlns:cdr="http://schemas.openxmlformats.org/drawingml/2006/chartDrawing">
    <cdr:from>
      <cdr:x>0.09257</cdr:x>
      <cdr:y>0.88213</cdr:y>
    </cdr:from>
    <cdr:to>
      <cdr:x>0.14965</cdr:x>
      <cdr:y>0.91534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B0DED664-5578-894B-ACA6-ADB7778E36A7}"/>
            </a:ext>
          </a:extLst>
        </cdr:cNvPr>
        <cdr:cNvSpPr txBox="1"/>
      </cdr:nvSpPr>
      <cdr:spPr>
        <a:xfrm xmlns:a="http://schemas.openxmlformats.org/drawingml/2006/main">
          <a:off x="1421986" y="7948609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BNL</a:t>
          </a:r>
          <a:r>
            <a:rPr lang="en-US" sz="1400" baseline="0">
              <a:solidFill>
                <a:srgbClr val="FF0000"/>
              </a:solidFill>
            </a:rPr>
            <a:t> test ERL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0.49113</cdr:x>
      <cdr:y>0.53036</cdr:y>
    </cdr:from>
    <cdr:to>
      <cdr:x>0.54821</cdr:x>
      <cdr:y>0.56357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1489C984-C276-B243-AF3C-B2DB3D2C8AF1}"/>
            </a:ext>
          </a:extLst>
        </cdr:cNvPr>
        <cdr:cNvSpPr txBox="1"/>
      </cdr:nvSpPr>
      <cdr:spPr>
        <a:xfrm xmlns:a="http://schemas.openxmlformats.org/drawingml/2006/main">
          <a:off x="7544135" y="4778928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JLab</a:t>
          </a:r>
          <a:r>
            <a:rPr lang="en-US" sz="1400" baseline="0">
              <a:solidFill>
                <a:schemeClr val="accent1"/>
              </a:solidFill>
            </a:rPr>
            <a:t> UV FEL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0.60326</cdr:x>
      <cdr:y>0.68264</cdr:y>
    </cdr:from>
    <cdr:to>
      <cdr:x>0.66033</cdr:x>
      <cdr:y>0.71529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88161123-5B66-D74E-B5CB-93FC5627DA52}"/>
            </a:ext>
          </a:extLst>
        </cdr:cNvPr>
        <cdr:cNvSpPr txBox="1"/>
      </cdr:nvSpPr>
      <cdr:spPr>
        <a:xfrm xmlns:a="http://schemas.openxmlformats.org/drawingml/2006/main">
          <a:off x="9266459" y="6151008"/>
          <a:ext cx="876708" cy="294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IHEP</a:t>
          </a:r>
          <a:r>
            <a:rPr lang="en-US" sz="1400" baseline="0">
              <a:solidFill>
                <a:schemeClr val="accent1"/>
              </a:solidFill>
            </a:rPr>
            <a:t> ERL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0.6407</cdr:x>
      <cdr:y>0.61894</cdr:y>
    </cdr:from>
    <cdr:to>
      <cdr:x>0.69777</cdr:x>
      <cdr:y>0.65214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88161123-5B66-D74E-B5CB-93FC5627DA52}"/>
            </a:ext>
          </a:extLst>
        </cdr:cNvPr>
        <cdr:cNvSpPr txBox="1"/>
      </cdr:nvSpPr>
      <cdr:spPr>
        <a:xfrm xmlns:a="http://schemas.openxmlformats.org/drawingml/2006/main">
          <a:off x="9841528" y="5577051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ARIEL</a:t>
          </a:r>
          <a:r>
            <a:rPr lang="en-US" sz="1400" baseline="0">
              <a:solidFill>
                <a:schemeClr val="accent1"/>
              </a:solidFill>
            </a:rPr>
            <a:t> ERL </a:t>
          </a:r>
        </a:p>
        <a:p xmlns:a="http://schemas.openxmlformats.org/drawingml/2006/main">
          <a:r>
            <a:rPr lang="en-US" sz="1400" baseline="0">
              <a:solidFill>
                <a:schemeClr val="accent1"/>
              </a:solidFill>
            </a:rPr>
            <a:t>@ TRIUMF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0.59498</cdr:x>
      <cdr:y>0.59639</cdr:y>
    </cdr:from>
    <cdr:to>
      <cdr:x>0.62738</cdr:x>
      <cdr:y>0.64309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ED72539A-B671-664D-882E-AC481B5EA950}"/>
            </a:ext>
          </a:extLst>
        </cdr:cNvPr>
        <cdr:cNvSpPr txBox="1"/>
      </cdr:nvSpPr>
      <cdr:spPr>
        <a:xfrm xmlns:a="http://schemas.openxmlformats.org/drawingml/2006/main">
          <a:off x="9139339" y="5373851"/>
          <a:ext cx="497671" cy="42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MESA</a:t>
          </a:r>
        </a:p>
      </cdr:txBody>
    </cdr:sp>
  </cdr:relSizeAnchor>
  <cdr:relSizeAnchor xmlns:cdr="http://schemas.openxmlformats.org/drawingml/2006/chartDrawing">
    <cdr:from>
      <cdr:x>0.50122</cdr:x>
      <cdr:y>0.61141</cdr:y>
    </cdr:from>
    <cdr:to>
      <cdr:x>0.57525</cdr:x>
      <cdr:y>0.64091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F08FB757-4C7D-1240-ABCD-7B18577F85C2}"/>
            </a:ext>
          </a:extLst>
        </cdr:cNvPr>
        <cdr:cNvSpPr txBox="1"/>
      </cdr:nvSpPr>
      <cdr:spPr>
        <a:xfrm xmlns:a="http://schemas.openxmlformats.org/drawingml/2006/main">
          <a:off x="7699063" y="5509206"/>
          <a:ext cx="1137112" cy="26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JLAB</a:t>
          </a:r>
          <a:r>
            <a:rPr lang="en-US" sz="1400" baseline="0">
              <a:solidFill>
                <a:srgbClr val="FF0000"/>
              </a:solidFill>
            </a:rPr>
            <a:t> ERL Demo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0.61731</cdr:x>
      <cdr:y>0.54627</cdr:y>
    </cdr:from>
    <cdr:to>
      <cdr:x>0.67439</cdr:x>
      <cdr:y>0.57948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280C2959-F1B6-254A-814E-394795E9DFF1}"/>
            </a:ext>
          </a:extLst>
        </cdr:cNvPr>
        <cdr:cNvSpPr txBox="1"/>
      </cdr:nvSpPr>
      <cdr:spPr>
        <a:xfrm xmlns:a="http://schemas.openxmlformats.org/drawingml/2006/main">
          <a:off x="9482359" y="4922281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JLAB</a:t>
          </a:r>
          <a:r>
            <a:rPr lang="en-US" sz="1400" baseline="0">
              <a:solidFill>
                <a:schemeClr val="accent1"/>
              </a:solidFill>
            </a:rPr>
            <a:t> FEL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0.54032</cdr:x>
      <cdr:y>0.39841</cdr:y>
    </cdr:from>
    <cdr:to>
      <cdr:x>0.57272</cdr:x>
      <cdr:y>0.44512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F5B38FFC-FFC3-9A43-A1EE-613C4A57A4D4}"/>
            </a:ext>
          </a:extLst>
        </cdr:cNvPr>
        <cdr:cNvSpPr txBox="1"/>
      </cdr:nvSpPr>
      <cdr:spPr>
        <a:xfrm xmlns:a="http://schemas.openxmlformats.org/drawingml/2006/main">
          <a:off x="8299681" y="3589977"/>
          <a:ext cx="497671" cy="420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KEK</a:t>
          </a:r>
          <a:r>
            <a:rPr lang="en-US" sz="1400" baseline="0">
              <a:solidFill>
                <a:srgbClr val="00B050"/>
              </a:solidFill>
            </a:rPr>
            <a:t> EUV Source</a:t>
          </a:r>
          <a:endParaRPr lang="en-US" sz="14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0.64985</cdr:x>
      <cdr:y>0.49805</cdr:y>
    </cdr:from>
    <cdr:to>
      <cdr:x>0.70548</cdr:x>
      <cdr:y>0.53585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6639EE82-3947-3E42-BE83-4BE8A6876F58}"/>
            </a:ext>
          </a:extLst>
        </cdr:cNvPr>
        <cdr:cNvSpPr txBox="1"/>
      </cdr:nvSpPr>
      <cdr:spPr>
        <a:xfrm xmlns:a="http://schemas.openxmlformats.org/drawingml/2006/main">
          <a:off x="9982120" y="4487722"/>
          <a:ext cx="854440" cy="340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PERLE@Orsay</a:t>
          </a:r>
        </a:p>
      </cdr:txBody>
    </cdr:sp>
  </cdr:relSizeAnchor>
  <cdr:relSizeAnchor xmlns:cdr="http://schemas.openxmlformats.org/drawingml/2006/chartDrawing">
    <cdr:from>
      <cdr:x>0.70922</cdr:x>
      <cdr:y>0.57611</cdr:y>
    </cdr:from>
    <cdr:to>
      <cdr:x>0.76485</cdr:x>
      <cdr:y>0.61392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id="{309C3C3C-C056-1E46-83DA-696CB90CB1E1}"/>
            </a:ext>
          </a:extLst>
        </cdr:cNvPr>
        <cdr:cNvSpPr txBox="1"/>
      </cdr:nvSpPr>
      <cdr:spPr>
        <a:xfrm xmlns:a="http://schemas.openxmlformats.org/drawingml/2006/main">
          <a:off x="10894082" y="5191137"/>
          <a:ext cx="854440" cy="340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CBETA</a:t>
          </a:r>
        </a:p>
      </cdr:txBody>
    </cdr:sp>
  </cdr:relSizeAnchor>
  <cdr:relSizeAnchor xmlns:cdr="http://schemas.openxmlformats.org/drawingml/2006/chartDrawing">
    <cdr:from>
      <cdr:x>0.78476</cdr:x>
      <cdr:y>0.60838</cdr:y>
    </cdr:from>
    <cdr:to>
      <cdr:x>0.84039</cdr:x>
      <cdr:y>0.64619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7320B558-3587-974F-9954-889764C5880A}"/>
            </a:ext>
          </a:extLst>
        </cdr:cNvPr>
        <cdr:cNvSpPr txBox="1"/>
      </cdr:nvSpPr>
      <cdr:spPr>
        <a:xfrm xmlns:a="http://schemas.openxmlformats.org/drawingml/2006/main">
          <a:off x="12054483" y="5481919"/>
          <a:ext cx="854440" cy="340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bERLinPro</a:t>
          </a:r>
        </a:p>
      </cdr:txBody>
    </cdr:sp>
  </cdr:relSizeAnchor>
  <cdr:relSizeAnchor xmlns:cdr="http://schemas.openxmlformats.org/drawingml/2006/chartDrawing">
    <cdr:from>
      <cdr:x>0.7955</cdr:x>
      <cdr:y>0.78589</cdr:y>
    </cdr:from>
    <cdr:to>
      <cdr:x>0.85258</cdr:x>
      <cdr:y>0.81909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A76D2814-EFE5-3242-BA82-457B115BEA9D}"/>
            </a:ext>
          </a:extLst>
        </cdr:cNvPr>
        <cdr:cNvSpPr txBox="1"/>
      </cdr:nvSpPr>
      <cdr:spPr>
        <a:xfrm xmlns:a="http://schemas.openxmlformats.org/drawingml/2006/main">
          <a:off x="12219434" y="7081403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Cornell</a:t>
          </a:r>
          <a:r>
            <a:rPr lang="en-US" sz="1400" baseline="0">
              <a:solidFill>
                <a:schemeClr val="accent1"/>
              </a:solidFill>
            </a:rPr>
            <a:t> Light Source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0.7201</cdr:x>
      <cdr:y>0.20601</cdr:y>
    </cdr:from>
    <cdr:to>
      <cdr:x>0.77718</cdr:x>
      <cdr:y>0.23921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2E1B1EEE-D5FD-9143-B840-01FB1C83C478}"/>
            </a:ext>
          </a:extLst>
        </cdr:cNvPr>
        <cdr:cNvSpPr txBox="1"/>
      </cdr:nvSpPr>
      <cdr:spPr>
        <a:xfrm xmlns:a="http://schemas.openxmlformats.org/drawingml/2006/main">
          <a:off x="11061264" y="1856243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eRHIC</a:t>
          </a:r>
          <a:r>
            <a:rPr lang="en-US" sz="1400" baseline="0">
              <a:solidFill>
                <a:schemeClr val="accent1"/>
              </a:solidFill>
            </a:rPr>
            <a:t> ERL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0.62233</cdr:x>
      <cdr:y>0.13788</cdr:y>
    </cdr:from>
    <cdr:to>
      <cdr:x>0.67941</cdr:x>
      <cdr:y>0.17108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47760AD0-2355-514C-900C-DC9FEC661027}"/>
            </a:ext>
          </a:extLst>
        </cdr:cNvPr>
        <cdr:cNvSpPr txBox="1"/>
      </cdr:nvSpPr>
      <cdr:spPr>
        <a:xfrm xmlns:a="http://schemas.openxmlformats.org/drawingml/2006/main">
          <a:off x="9448800" y="1181100"/>
          <a:ext cx="866560" cy="284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LHeC</a:t>
          </a:r>
          <a:r>
            <a:rPr lang="en-US" sz="1400" baseline="0">
              <a:solidFill>
                <a:schemeClr val="accent1"/>
              </a:solidFill>
            </a:rPr>
            <a:t> ERL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0.56952</cdr:x>
      <cdr:y>0.52328</cdr:y>
    </cdr:from>
    <cdr:to>
      <cdr:x>0.62659</cdr:x>
      <cdr:y>0.55648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3505377F-9105-6B40-AA99-FB388581D1B6}"/>
            </a:ext>
          </a:extLst>
        </cdr:cNvPr>
        <cdr:cNvSpPr txBox="1"/>
      </cdr:nvSpPr>
      <cdr:spPr>
        <a:xfrm xmlns:a="http://schemas.openxmlformats.org/drawingml/2006/main">
          <a:off x="8748197" y="4715070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JLab</a:t>
          </a:r>
          <a:r>
            <a:rPr lang="en-US" sz="1400" baseline="0">
              <a:solidFill>
                <a:srgbClr val="FF0000"/>
              </a:solidFill>
            </a:rPr>
            <a:t> IR ERL upgrade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0.07813</cdr:x>
      <cdr:y>0.59831</cdr:y>
    </cdr:from>
    <cdr:to>
      <cdr:x>0.43778</cdr:x>
      <cdr:y>0.94644</cdr:y>
    </cdr:to>
    <cdr:cxnSp macro="">
      <cdr:nvCxnSpPr>
        <cdr:cNvPr id="31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E67E6342-EC63-5141-AA95-3606F8AAEEB1}"/>
            </a:ext>
          </a:extLst>
        </cdr:cNvPr>
        <cdr:cNvCxnSpPr/>
      </cdr:nvCxnSpPr>
      <cdr:spPr>
        <a:xfrm xmlns:a="http://schemas.openxmlformats.org/drawingml/2006/main">
          <a:off x="1200150" y="5391150"/>
          <a:ext cx="5524500" cy="31369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0.0773</cdr:x>
      <cdr:y>0.42636</cdr:y>
    </cdr:from>
    <cdr:to>
      <cdr:x>0.6172</cdr:x>
      <cdr:y>0.94644</cdr:y>
    </cdr:to>
    <cdr:cxnSp macro="">
      <cdr:nvCxnSpPr>
        <cdr:cNvPr id="35" name="Straight Connector 34">
          <a:extLst xmlns:a="http://schemas.openxmlformats.org/drawingml/2006/main">
            <a:ext uri="{FF2B5EF4-FFF2-40B4-BE49-F238E27FC236}">
              <a16:creationId xmlns:a16="http://schemas.microsoft.com/office/drawing/2014/main" id="{49475A73-863B-E84D-B3C5-9F7954B6B234}"/>
            </a:ext>
          </a:extLst>
        </cdr:cNvPr>
        <cdr:cNvCxnSpPr/>
      </cdr:nvCxnSpPr>
      <cdr:spPr>
        <a:xfrm xmlns:a="http://schemas.openxmlformats.org/drawingml/2006/main">
          <a:off x="1187450" y="3841750"/>
          <a:ext cx="8293100" cy="46863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0.0773</cdr:x>
      <cdr:y>0.25581</cdr:y>
    </cdr:from>
    <cdr:to>
      <cdr:x>0.79744</cdr:x>
      <cdr:y>0.94644</cdr:y>
    </cdr:to>
    <cdr:cxnSp macro="">
      <cdr:nvCxnSpPr>
        <cdr:cNvPr id="39" name="Straight Connector 38">
          <a:extLst xmlns:a="http://schemas.openxmlformats.org/drawingml/2006/main">
            <a:ext uri="{FF2B5EF4-FFF2-40B4-BE49-F238E27FC236}">
              <a16:creationId xmlns:a16="http://schemas.microsoft.com/office/drawing/2014/main" id="{C69B9A5E-60A7-364F-86E9-4511F251244E}"/>
            </a:ext>
          </a:extLst>
        </cdr:cNvPr>
        <cdr:cNvCxnSpPr/>
      </cdr:nvCxnSpPr>
      <cdr:spPr>
        <a:xfrm xmlns:a="http://schemas.openxmlformats.org/drawingml/2006/main">
          <a:off x="1187450" y="2305050"/>
          <a:ext cx="11061700" cy="6223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0.07896</cdr:x>
      <cdr:y>0.08104</cdr:y>
    </cdr:from>
    <cdr:to>
      <cdr:x>0.97685</cdr:x>
      <cdr:y>0.94503</cdr:y>
    </cdr:to>
    <cdr:cxnSp macro="">
      <cdr:nvCxnSpPr>
        <cdr:cNvPr id="42" name="Straight Connector 41">
          <a:extLst xmlns:a="http://schemas.openxmlformats.org/drawingml/2006/main">
            <a:ext uri="{FF2B5EF4-FFF2-40B4-BE49-F238E27FC236}">
              <a16:creationId xmlns:a16="http://schemas.microsoft.com/office/drawing/2014/main" id="{3D2CFFD9-4610-014B-8779-1D0C1F5613C6}"/>
            </a:ext>
          </a:extLst>
        </cdr:cNvPr>
        <cdr:cNvCxnSpPr/>
      </cdr:nvCxnSpPr>
      <cdr:spPr>
        <a:xfrm xmlns:a="http://schemas.openxmlformats.org/drawingml/2006/main">
          <a:off x="1212850" y="730250"/>
          <a:ext cx="13792200" cy="7785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0.25672</cdr:x>
      <cdr:y>0.08104</cdr:y>
    </cdr:from>
    <cdr:to>
      <cdr:x>0.97768</cdr:x>
      <cdr:y>0.77449</cdr:y>
    </cdr:to>
    <cdr:cxnSp macro="">
      <cdr:nvCxnSpPr>
        <cdr:cNvPr id="46" name="Straight Connector 45">
          <a:extLst xmlns:a="http://schemas.openxmlformats.org/drawingml/2006/main">
            <a:ext uri="{FF2B5EF4-FFF2-40B4-BE49-F238E27FC236}">
              <a16:creationId xmlns:a16="http://schemas.microsoft.com/office/drawing/2014/main" id="{4E289067-9E48-1B4C-A767-6C91834A7371}"/>
            </a:ext>
          </a:extLst>
        </cdr:cNvPr>
        <cdr:cNvCxnSpPr/>
      </cdr:nvCxnSpPr>
      <cdr:spPr>
        <a:xfrm xmlns:a="http://schemas.openxmlformats.org/drawingml/2006/main">
          <a:off x="3943350" y="730250"/>
          <a:ext cx="11074400" cy="6248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0.43778</cdr:x>
      <cdr:y>0.08245</cdr:y>
    </cdr:from>
    <cdr:to>
      <cdr:x>0.97685</cdr:x>
      <cdr:y>0.59831</cdr:y>
    </cdr:to>
    <cdr:cxnSp macro="">
      <cdr:nvCxnSpPr>
        <cdr:cNvPr id="49" name="Straight Connector 48">
          <a:extLst xmlns:a="http://schemas.openxmlformats.org/drawingml/2006/main">
            <a:ext uri="{FF2B5EF4-FFF2-40B4-BE49-F238E27FC236}">
              <a16:creationId xmlns:a16="http://schemas.microsoft.com/office/drawing/2014/main" id="{8290CBB2-313E-C342-86F8-45367F74EB9E}"/>
            </a:ext>
          </a:extLst>
        </cdr:cNvPr>
        <cdr:cNvCxnSpPr/>
      </cdr:nvCxnSpPr>
      <cdr:spPr>
        <a:xfrm xmlns:a="http://schemas.openxmlformats.org/drawingml/2006/main">
          <a:off x="6724650" y="742950"/>
          <a:ext cx="8280400" cy="46482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0.6172</cdr:x>
      <cdr:y>0.08245</cdr:y>
    </cdr:from>
    <cdr:to>
      <cdr:x>0.97602</cdr:x>
      <cdr:y>0.42636</cdr:y>
    </cdr:to>
    <cdr:cxnSp macro="">
      <cdr:nvCxnSpPr>
        <cdr:cNvPr id="52" name="Straight Connector 51">
          <a:extLst xmlns:a="http://schemas.openxmlformats.org/drawingml/2006/main">
            <a:ext uri="{FF2B5EF4-FFF2-40B4-BE49-F238E27FC236}">
              <a16:creationId xmlns:a16="http://schemas.microsoft.com/office/drawing/2014/main" id="{12F3673F-2B0B-DC48-8B26-C58391D2C1AE}"/>
            </a:ext>
          </a:extLst>
        </cdr:cNvPr>
        <cdr:cNvCxnSpPr/>
      </cdr:nvCxnSpPr>
      <cdr:spPr>
        <a:xfrm xmlns:a="http://schemas.openxmlformats.org/drawingml/2006/main">
          <a:off x="9480550" y="742950"/>
          <a:ext cx="5511800" cy="30988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0.79661</cdr:x>
      <cdr:y>0.08104</cdr:y>
    </cdr:from>
    <cdr:to>
      <cdr:x>0.97768</cdr:x>
      <cdr:y>0.2544</cdr:y>
    </cdr:to>
    <cdr:cxnSp macro="">
      <cdr:nvCxnSpPr>
        <cdr:cNvPr id="55" name="Straight Connector 54">
          <a:extLst xmlns:a="http://schemas.openxmlformats.org/drawingml/2006/main">
            <a:ext uri="{FF2B5EF4-FFF2-40B4-BE49-F238E27FC236}">
              <a16:creationId xmlns:a16="http://schemas.microsoft.com/office/drawing/2014/main" id="{F60A971C-8F98-204A-BB81-7778FC097FFD}"/>
            </a:ext>
          </a:extLst>
        </cdr:cNvPr>
        <cdr:cNvCxnSpPr/>
      </cdr:nvCxnSpPr>
      <cdr:spPr>
        <a:xfrm xmlns:a="http://schemas.openxmlformats.org/drawingml/2006/main">
          <a:off x="12236450" y="730250"/>
          <a:ext cx="2781300" cy="1562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0.07896</cdr:x>
      <cdr:y>0.77308</cdr:y>
    </cdr:from>
    <cdr:to>
      <cdr:x>0.25754</cdr:x>
      <cdr:y>0.94644</cdr:y>
    </cdr:to>
    <cdr:cxnSp macro="">
      <cdr:nvCxnSpPr>
        <cdr:cNvPr id="58" name="Straight Connector 57">
          <a:extLst xmlns:a="http://schemas.openxmlformats.org/drawingml/2006/main">
            <a:ext uri="{FF2B5EF4-FFF2-40B4-BE49-F238E27FC236}">
              <a16:creationId xmlns:a16="http://schemas.microsoft.com/office/drawing/2014/main" id="{D5F7B3B3-830A-5246-A3C6-3514BBAC7552}"/>
            </a:ext>
          </a:extLst>
        </cdr:cNvPr>
        <cdr:cNvCxnSpPr/>
      </cdr:nvCxnSpPr>
      <cdr:spPr>
        <a:xfrm xmlns:a="http://schemas.openxmlformats.org/drawingml/2006/main">
          <a:off x="1212850" y="6965950"/>
          <a:ext cx="2743200" cy="1562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0.69574</cdr:x>
      <cdr:y>0.90275</cdr:y>
    </cdr:from>
    <cdr:to>
      <cdr:x>0.75527</cdr:x>
      <cdr:y>0.94362</cdr:y>
    </cdr:to>
    <cdr:sp macro="" textlink="">
      <cdr:nvSpPr>
        <cdr:cNvPr id="60" name="TextBox 59">
          <a:extLst xmlns:a="http://schemas.openxmlformats.org/drawingml/2006/main">
            <a:ext uri="{FF2B5EF4-FFF2-40B4-BE49-F238E27FC236}">
              <a16:creationId xmlns:a16="http://schemas.microsoft.com/office/drawing/2014/main" id="{CFCD759A-6647-F64A-BC1F-3ABDD7DE50BD}"/>
            </a:ext>
          </a:extLst>
        </cdr:cNvPr>
        <cdr:cNvSpPr txBox="1"/>
      </cdr:nvSpPr>
      <cdr:spPr>
        <a:xfrm xmlns:a="http://schemas.openxmlformats.org/drawingml/2006/main">
          <a:off x="10687050" y="813435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100kW</a:t>
          </a:r>
        </a:p>
      </cdr:txBody>
    </cdr:sp>
  </cdr:relSizeAnchor>
  <cdr:relSizeAnchor xmlns:cdr="http://schemas.openxmlformats.org/drawingml/2006/chartDrawing">
    <cdr:from>
      <cdr:x>0.51013</cdr:x>
      <cdr:y>0.90063</cdr:y>
    </cdr:from>
    <cdr:to>
      <cdr:x>0.56966</cdr:x>
      <cdr:y>0.94151</cdr:y>
    </cdr:to>
    <cdr:sp macro="" textlink="">
      <cdr:nvSpPr>
        <cdr:cNvPr id="61" name="TextBox 1">
          <a:extLst xmlns:a="http://schemas.openxmlformats.org/drawingml/2006/main">
            <a:ext uri="{FF2B5EF4-FFF2-40B4-BE49-F238E27FC236}">
              <a16:creationId xmlns:a16="http://schemas.microsoft.com/office/drawing/2014/main" id="{47DF4746-09F3-8D4F-8D38-35852A1977A2}"/>
            </a:ext>
          </a:extLst>
        </cdr:cNvPr>
        <cdr:cNvSpPr txBox="1"/>
      </cdr:nvSpPr>
      <cdr:spPr>
        <a:xfrm xmlns:a="http://schemas.openxmlformats.org/drawingml/2006/main">
          <a:off x="7835900" y="811530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10kW</a:t>
          </a:r>
        </a:p>
      </cdr:txBody>
    </cdr:sp>
  </cdr:relSizeAnchor>
  <cdr:relSizeAnchor xmlns:cdr="http://schemas.openxmlformats.org/drawingml/2006/chartDrawing">
    <cdr:from>
      <cdr:x>0.36048</cdr:x>
      <cdr:y>0.90134</cdr:y>
    </cdr:from>
    <cdr:to>
      <cdr:x>0.42001</cdr:x>
      <cdr:y>0.94221</cdr:y>
    </cdr:to>
    <cdr:sp macro="" textlink="">
      <cdr:nvSpPr>
        <cdr:cNvPr id="62" name="TextBox 1">
          <a:extLst xmlns:a="http://schemas.openxmlformats.org/drawingml/2006/main">
            <a:ext uri="{FF2B5EF4-FFF2-40B4-BE49-F238E27FC236}">
              <a16:creationId xmlns:a16="http://schemas.microsoft.com/office/drawing/2014/main" id="{47DF4746-09F3-8D4F-8D38-35852A1977A2}"/>
            </a:ext>
          </a:extLst>
        </cdr:cNvPr>
        <cdr:cNvSpPr txBox="1"/>
      </cdr:nvSpPr>
      <cdr:spPr>
        <a:xfrm xmlns:a="http://schemas.openxmlformats.org/drawingml/2006/main">
          <a:off x="5537200" y="812165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1kW</a:t>
          </a:r>
        </a:p>
      </cdr:txBody>
    </cdr:sp>
  </cdr:relSizeAnchor>
  <cdr:relSizeAnchor xmlns:cdr="http://schemas.openxmlformats.org/drawingml/2006/chartDrawing">
    <cdr:from>
      <cdr:x>0.17197</cdr:x>
      <cdr:y>0.90486</cdr:y>
    </cdr:from>
    <cdr:to>
      <cdr:x>0.2315</cdr:x>
      <cdr:y>0.94574</cdr:y>
    </cdr:to>
    <cdr:sp macro="" textlink="">
      <cdr:nvSpPr>
        <cdr:cNvPr id="63" name="TextBox 1">
          <a:extLst xmlns:a="http://schemas.openxmlformats.org/drawingml/2006/main">
            <a:ext uri="{FF2B5EF4-FFF2-40B4-BE49-F238E27FC236}">
              <a16:creationId xmlns:a16="http://schemas.microsoft.com/office/drawing/2014/main" id="{47DF4746-09F3-8D4F-8D38-35852A1977A2}"/>
            </a:ext>
          </a:extLst>
        </cdr:cNvPr>
        <cdr:cNvSpPr txBox="1"/>
      </cdr:nvSpPr>
      <cdr:spPr>
        <a:xfrm xmlns:a="http://schemas.openxmlformats.org/drawingml/2006/main">
          <a:off x="2641600" y="815340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0.1kW</a:t>
          </a:r>
        </a:p>
      </cdr:txBody>
    </cdr:sp>
  </cdr:relSizeAnchor>
  <cdr:relSizeAnchor xmlns:cdr="http://schemas.openxmlformats.org/drawingml/2006/chartDrawing">
    <cdr:from>
      <cdr:x>0.89458</cdr:x>
      <cdr:y>0.90345</cdr:y>
    </cdr:from>
    <cdr:to>
      <cdr:x>0.95411</cdr:x>
      <cdr:y>0.94433</cdr:y>
    </cdr:to>
    <cdr:sp macro="" textlink="">
      <cdr:nvSpPr>
        <cdr:cNvPr id="64" name="TextBox 1">
          <a:extLst xmlns:a="http://schemas.openxmlformats.org/drawingml/2006/main">
            <a:ext uri="{FF2B5EF4-FFF2-40B4-BE49-F238E27FC236}">
              <a16:creationId xmlns:a16="http://schemas.microsoft.com/office/drawing/2014/main" id="{30767AFE-2DC5-2145-8018-E9DC2A123397}"/>
            </a:ext>
          </a:extLst>
        </cdr:cNvPr>
        <cdr:cNvSpPr txBox="1"/>
      </cdr:nvSpPr>
      <cdr:spPr>
        <a:xfrm xmlns:a="http://schemas.openxmlformats.org/drawingml/2006/main">
          <a:off x="13741400" y="814070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1MW</a:t>
          </a:r>
        </a:p>
      </cdr:txBody>
    </cdr:sp>
  </cdr:relSizeAnchor>
  <cdr:relSizeAnchor xmlns:cdr="http://schemas.openxmlformats.org/drawingml/2006/chartDrawing">
    <cdr:from>
      <cdr:x>0.9255</cdr:x>
      <cdr:y>0.68803</cdr:y>
    </cdr:from>
    <cdr:to>
      <cdr:x>0.98503</cdr:x>
      <cdr:y>0.72891</cdr:y>
    </cdr:to>
    <cdr:sp macro="" textlink="">
      <cdr:nvSpPr>
        <cdr:cNvPr id="65" name="TextBox 1">
          <a:extLst xmlns:a="http://schemas.openxmlformats.org/drawingml/2006/main">
            <a:ext uri="{FF2B5EF4-FFF2-40B4-BE49-F238E27FC236}">
              <a16:creationId xmlns:a16="http://schemas.microsoft.com/office/drawing/2014/main" id="{7ECD3D14-7927-1147-A079-FA3F58CF15D6}"/>
            </a:ext>
          </a:extLst>
        </cdr:cNvPr>
        <cdr:cNvSpPr txBox="1"/>
      </cdr:nvSpPr>
      <cdr:spPr>
        <a:xfrm xmlns:a="http://schemas.openxmlformats.org/drawingml/2006/main">
          <a:off x="15051635" y="6309351"/>
          <a:ext cx="968129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10MW</a:t>
          </a:r>
        </a:p>
      </cdr:txBody>
    </cdr:sp>
  </cdr:relSizeAnchor>
  <cdr:relSizeAnchor xmlns:cdr="http://schemas.openxmlformats.org/drawingml/2006/chartDrawing">
    <cdr:from>
      <cdr:x>0.91996</cdr:x>
      <cdr:y>0.51628</cdr:y>
    </cdr:from>
    <cdr:to>
      <cdr:x>0.97949</cdr:x>
      <cdr:y>0.55715</cdr:y>
    </cdr:to>
    <cdr:sp macro="" textlink="">
      <cdr:nvSpPr>
        <cdr:cNvPr id="66" name="TextBox 1">
          <a:extLst xmlns:a="http://schemas.openxmlformats.org/drawingml/2006/main">
            <a:ext uri="{FF2B5EF4-FFF2-40B4-BE49-F238E27FC236}">
              <a16:creationId xmlns:a16="http://schemas.microsoft.com/office/drawing/2014/main" id="{7ECD3D14-7927-1147-A079-FA3F58CF15D6}"/>
            </a:ext>
          </a:extLst>
        </cdr:cNvPr>
        <cdr:cNvSpPr txBox="1"/>
      </cdr:nvSpPr>
      <cdr:spPr>
        <a:xfrm xmlns:a="http://schemas.openxmlformats.org/drawingml/2006/main">
          <a:off x="14961475" y="4734368"/>
          <a:ext cx="968130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100MW</a:t>
          </a:r>
        </a:p>
      </cdr:txBody>
    </cdr:sp>
  </cdr:relSizeAnchor>
  <cdr:relSizeAnchor xmlns:cdr="http://schemas.openxmlformats.org/drawingml/2006/chartDrawing">
    <cdr:from>
      <cdr:x>0.9332</cdr:x>
      <cdr:y>0.34835</cdr:y>
    </cdr:from>
    <cdr:to>
      <cdr:x>0.99273</cdr:x>
      <cdr:y>0.38923</cdr:y>
    </cdr:to>
    <cdr:sp macro="" textlink="">
      <cdr:nvSpPr>
        <cdr:cNvPr id="67" name="TextBox 1">
          <a:extLst xmlns:a="http://schemas.openxmlformats.org/drawingml/2006/main">
            <a:ext uri="{FF2B5EF4-FFF2-40B4-BE49-F238E27FC236}">
              <a16:creationId xmlns:a16="http://schemas.microsoft.com/office/drawing/2014/main" id="{AF339035-3C99-D14C-AE74-A1B410B630B1}"/>
            </a:ext>
          </a:extLst>
        </cdr:cNvPr>
        <cdr:cNvSpPr txBox="1"/>
      </cdr:nvSpPr>
      <cdr:spPr>
        <a:xfrm xmlns:a="http://schemas.openxmlformats.org/drawingml/2006/main">
          <a:off x="15176850" y="3194450"/>
          <a:ext cx="968130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1GW</a:t>
          </a:r>
        </a:p>
      </cdr:txBody>
    </cdr:sp>
  </cdr:relSizeAnchor>
  <cdr:relSizeAnchor xmlns:cdr="http://schemas.openxmlformats.org/drawingml/2006/chartDrawing">
    <cdr:from>
      <cdr:x>0.92856</cdr:x>
      <cdr:y>0.16774</cdr:y>
    </cdr:from>
    <cdr:to>
      <cdr:x>0.98809</cdr:x>
      <cdr:y>0.20862</cdr:y>
    </cdr:to>
    <cdr:sp macro="" textlink="">
      <cdr:nvSpPr>
        <cdr:cNvPr id="68" name="TextBox 1">
          <a:extLst xmlns:a="http://schemas.openxmlformats.org/drawingml/2006/main">
            <a:ext uri="{FF2B5EF4-FFF2-40B4-BE49-F238E27FC236}">
              <a16:creationId xmlns:a16="http://schemas.microsoft.com/office/drawing/2014/main" id="{FCD69644-3DA2-A348-8DDA-73DC169C677A}"/>
            </a:ext>
          </a:extLst>
        </cdr:cNvPr>
        <cdr:cNvSpPr txBox="1"/>
      </cdr:nvSpPr>
      <cdr:spPr>
        <a:xfrm xmlns:a="http://schemas.openxmlformats.org/drawingml/2006/main">
          <a:off x="15101457" y="1538233"/>
          <a:ext cx="968130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10GW</a:t>
          </a:r>
        </a:p>
      </cdr:txBody>
    </cdr:sp>
  </cdr:relSizeAnchor>
  <cdr:relSizeAnchor xmlns:cdr="http://schemas.openxmlformats.org/drawingml/2006/chartDrawing">
    <cdr:from>
      <cdr:x>0.58838</cdr:x>
      <cdr:y>0.61947</cdr:y>
    </cdr:from>
    <cdr:to>
      <cdr:x>0.64546</cdr:x>
      <cdr:y>0.65014</cdr:y>
    </cdr:to>
    <cdr:sp macro="" textlink="">
      <cdr:nvSpPr>
        <cdr:cNvPr id="69" name="TextBox 1">
          <a:extLst xmlns:a="http://schemas.openxmlformats.org/drawingml/2006/main">
            <a:ext uri="{FF2B5EF4-FFF2-40B4-BE49-F238E27FC236}">
              <a16:creationId xmlns:a16="http://schemas.microsoft.com/office/drawing/2014/main" id="{1EA6511E-9D2B-6A40-AD06-DC9B7C4783B9}"/>
            </a:ext>
          </a:extLst>
        </cdr:cNvPr>
        <cdr:cNvSpPr txBox="1"/>
      </cdr:nvSpPr>
      <cdr:spPr>
        <a:xfrm xmlns:a="http://schemas.openxmlformats.org/drawingml/2006/main">
          <a:off x="9073707" y="5680592"/>
          <a:ext cx="880180" cy="281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PAPS</a:t>
          </a:r>
        </a:p>
      </cdr:txBody>
    </cdr:sp>
  </cdr:relSizeAnchor>
  <cdr:relSizeAnchor xmlns:cdr="http://schemas.openxmlformats.org/drawingml/2006/chartDrawing">
    <cdr:from>
      <cdr:x>0.52039</cdr:x>
      <cdr:y>0.6658</cdr:y>
    </cdr:from>
    <cdr:to>
      <cdr:x>0.57747</cdr:x>
      <cdr:y>0.69845</cdr:y>
    </cdr:to>
    <cdr:sp macro="" textlink="">
      <cdr:nvSpPr>
        <cdr:cNvPr id="70" name="TextBox 1">
          <a:extLst xmlns:a="http://schemas.openxmlformats.org/drawingml/2006/main">
            <a:ext uri="{FF2B5EF4-FFF2-40B4-BE49-F238E27FC236}">
              <a16:creationId xmlns:a16="http://schemas.microsoft.com/office/drawing/2014/main" id="{67044FC2-9A55-0942-9905-97FDA0AE564D}"/>
            </a:ext>
          </a:extLst>
        </cdr:cNvPr>
        <cdr:cNvSpPr txBox="1"/>
      </cdr:nvSpPr>
      <cdr:spPr>
        <a:xfrm xmlns:a="http://schemas.openxmlformats.org/drawingml/2006/main">
          <a:off x="8025217" y="6105451"/>
          <a:ext cx="880180" cy="29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Novo FEL</a:t>
          </a:r>
          <a:r>
            <a:rPr lang="en-US" sz="1400" baseline="0">
              <a:solidFill>
                <a:schemeClr val="tx1"/>
              </a:solidFill>
            </a:rPr>
            <a:t> III</a:t>
          </a:r>
          <a:endParaRPr lang="en-US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0.68031</cdr:x>
      <cdr:y>0.76725</cdr:y>
    </cdr:from>
    <cdr:to>
      <cdr:x>0.73738</cdr:x>
      <cdr:y>0.79991</cdr:y>
    </cdr:to>
    <cdr:sp macro="" textlink="">
      <cdr:nvSpPr>
        <cdr:cNvPr id="71" name="TextBox 1">
          <a:extLst xmlns:a="http://schemas.openxmlformats.org/drawingml/2006/main">
            <a:ext uri="{FF2B5EF4-FFF2-40B4-BE49-F238E27FC236}">
              <a16:creationId xmlns:a16="http://schemas.microsoft.com/office/drawing/2014/main" id="{E54CAA17-94AD-A845-9831-67AF75353212}"/>
            </a:ext>
          </a:extLst>
        </cdr:cNvPr>
        <cdr:cNvSpPr txBox="1"/>
      </cdr:nvSpPr>
      <cdr:spPr>
        <a:xfrm xmlns:a="http://schemas.openxmlformats.org/drawingml/2006/main">
          <a:off x="10491381" y="7035800"/>
          <a:ext cx="880180" cy="29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Novo FEL</a:t>
          </a:r>
          <a:r>
            <a:rPr lang="en-US" sz="1400" baseline="0">
              <a:solidFill>
                <a:schemeClr val="tx1"/>
              </a:solidFill>
            </a:rPr>
            <a:t> I</a:t>
          </a:r>
          <a:endParaRPr lang="en-US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0.59413</cdr:x>
      <cdr:y>0.71572</cdr:y>
    </cdr:from>
    <cdr:to>
      <cdr:x>0.6512</cdr:x>
      <cdr:y>0.74837</cdr:y>
    </cdr:to>
    <cdr:sp macro="" textlink="">
      <cdr:nvSpPr>
        <cdr:cNvPr id="72" name="TextBox 1">
          <a:extLst xmlns:a="http://schemas.openxmlformats.org/drawingml/2006/main">
            <a:ext uri="{FF2B5EF4-FFF2-40B4-BE49-F238E27FC236}">
              <a16:creationId xmlns:a16="http://schemas.microsoft.com/office/drawing/2014/main" id="{ED4063D9-1E7D-934D-B507-F2B2052142C9}"/>
            </a:ext>
          </a:extLst>
        </cdr:cNvPr>
        <cdr:cNvSpPr txBox="1"/>
      </cdr:nvSpPr>
      <cdr:spPr>
        <a:xfrm xmlns:a="http://schemas.openxmlformats.org/drawingml/2006/main">
          <a:off x="9162312" y="6563242"/>
          <a:ext cx="880180" cy="29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Novo FEL</a:t>
          </a:r>
          <a:r>
            <a:rPr lang="en-US" sz="1400" baseline="0">
              <a:solidFill>
                <a:schemeClr val="tx1"/>
              </a:solidFill>
            </a:rPr>
            <a:t> II</a:t>
          </a:r>
          <a:endParaRPr lang="en-US" sz="14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5"/>
  <sheetViews>
    <sheetView workbookViewId="0">
      <pane xSplit="1" topLeftCell="B1" activePane="topRight" state="frozen"/>
      <selection activeCell="A3" sqref="A3"/>
      <selection pane="topRight" activeCell="O25" sqref="O25"/>
    </sheetView>
  </sheetViews>
  <sheetFormatPr baseColWidth="10" defaultRowHeight="16"/>
  <cols>
    <col min="1" max="1" width="46.33203125" customWidth="1"/>
    <col min="3" max="3" width="13.83203125" customWidth="1"/>
    <col min="4" max="4" width="14.83203125" customWidth="1"/>
    <col min="5" max="5" width="20.1640625" customWidth="1"/>
    <col min="6" max="6" width="13.33203125" customWidth="1"/>
    <col min="7" max="7" width="16.6640625" customWidth="1"/>
    <col min="8" max="8" width="13" customWidth="1"/>
    <col min="9" max="9" width="18" customWidth="1"/>
    <col min="10" max="10" width="16.5" customWidth="1"/>
    <col min="11" max="11" width="15.5" customWidth="1"/>
    <col min="12" max="12" width="18" customWidth="1"/>
    <col min="13" max="13" width="15.5" customWidth="1"/>
    <col min="14" max="14" width="15.6640625" style="7" customWidth="1"/>
    <col min="15" max="15" width="15.6640625" customWidth="1"/>
    <col min="16" max="16" width="12" customWidth="1"/>
    <col min="17" max="17" width="14.33203125" customWidth="1"/>
    <col min="18" max="18" width="15.1640625" customWidth="1"/>
    <col min="19" max="19" width="17.33203125" customWidth="1"/>
    <col min="20" max="20" width="13.83203125" customWidth="1"/>
    <col min="21" max="22" width="16" customWidth="1"/>
    <col min="23" max="23" width="14.33203125" customWidth="1"/>
    <col min="24" max="24" width="13.83203125" customWidth="1"/>
    <col min="25" max="25" width="20.5" customWidth="1"/>
    <col min="26" max="26" width="9.5" customWidth="1"/>
    <col min="27" max="27" width="17.1640625" customWidth="1"/>
    <col min="28" max="28" width="8.5" customWidth="1"/>
    <col min="29" max="29" width="8.33203125" customWidth="1"/>
  </cols>
  <sheetData>
    <row r="1" spans="1:35" ht="44">
      <c r="A1" s="3" t="s">
        <v>0</v>
      </c>
      <c r="B1" s="2" t="s">
        <v>53</v>
      </c>
      <c r="C1" s="2" t="s">
        <v>63</v>
      </c>
      <c r="D1" s="2" t="s">
        <v>78</v>
      </c>
      <c r="E1" s="2" t="s">
        <v>142</v>
      </c>
      <c r="F1" s="2" t="s">
        <v>62</v>
      </c>
      <c r="G1" s="2" t="s">
        <v>35</v>
      </c>
      <c r="H1" s="2" t="s">
        <v>50</v>
      </c>
      <c r="I1" s="2" t="s">
        <v>7</v>
      </c>
      <c r="J1" s="2" t="s">
        <v>30</v>
      </c>
      <c r="K1" s="2" t="s">
        <v>27</v>
      </c>
      <c r="L1" s="2" t="s">
        <v>37</v>
      </c>
      <c r="M1" s="2" t="s">
        <v>38</v>
      </c>
      <c r="N1" s="14" t="s">
        <v>64</v>
      </c>
      <c r="O1" s="2" t="s">
        <v>39</v>
      </c>
      <c r="P1" s="2" t="s">
        <v>43</v>
      </c>
      <c r="Q1" s="2" t="s">
        <v>16</v>
      </c>
      <c r="R1" s="2" t="s">
        <v>42</v>
      </c>
      <c r="S1" s="2" t="s">
        <v>46</v>
      </c>
      <c r="T1" s="2" t="s">
        <v>17</v>
      </c>
      <c r="U1" s="2" t="s">
        <v>21</v>
      </c>
      <c r="V1" s="2" t="s">
        <v>133</v>
      </c>
      <c r="W1" s="2" t="s">
        <v>51</v>
      </c>
      <c r="X1" s="2" t="s">
        <v>47</v>
      </c>
      <c r="Y1" s="2" t="s">
        <v>48</v>
      </c>
      <c r="Z1" s="2"/>
      <c r="AA1" s="2" t="s">
        <v>71</v>
      </c>
      <c r="AB1" s="2" t="s">
        <v>40</v>
      </c>
      <c r="AC1" s="24" t="s">
        <v>41</v>
      </c>
      <c r="AD1" s="2"/>
      <c r="AE1" s="2"/>
      <c r="AF1" s="2"/>
      <c r="AG1" s="1"/>
      <c r="AH1" s="1"/>
    </row>
    <row r="2" spans="1:35" ht="22">
      <c r="A2" s="4" t="s">
        <v>81</v>
      </c>
      <c r="B2" s="5" t="s">
        <v>36</v>
      </c>
      <c r="C2" s="5" t="s">
        <v>36</v>
      </c>
      <c r="D2" s="5" t="s">
        <v>36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6</v>
      </c>
      <c r="J2" s="5" t="s">
        <v>6</v>
      </c>
      <c r="K2" s="5" t="s">
        <v>28</v>
      </c>
      <c r="L2" s="5" t="s">
        <v>65</v>
      </c>
      <c r="M2" s="5" t="s">
        <v>14</v>
      </c>
      <c r="N2" s="15" t="s">
        <v>14</v>
      </c>
      <c r="O2" s="5" t="s">
        <v>31</v>
      </c>
      <c r="P2" s="5" t="s">
        <v>44</v>
      </c>
      <c r="Q2" s="5" t="s">
        <v>15</v>
      </c>
      <c r="R2" s="5" t="s">
        <v>15</v>
      </c>
      <c r="S2" s="5" t="s">
        <v>15</v>
      </c>
      <c r="T2" s="5" t="s">
        <v>18</v>
      </c>
      <c r="U2" s="5" t="s">
        <v>22</v>
      </c>
      <c r="V2" s="5" t="s">
        <v>127</v>
      </c>
      <c r="W2" s="5" t="s">
        <v>52</v>
      </c>
      <c r="X2" s="5" t="s">
        <v>45</v>
      </c>
      <c r="Y2" s="5" t="s">
        <v>45</v>
      </c>
      <c r="Z2" s="5" t="s">
        <v>13</v>
      </c>
      <c r="AA2" s="5" t="s">
        <v>45</v>
      </c>
      <c r="AB2" s="5" t="s">
        <v>25</v>
      </c>
      <c r="AC2" s="11" t="s">
        <v>25</v>
      </c>
      <c r="AD2" s="5"/>
      <c r="AE2" s="5"/>
      <c r="AF2" s="5"/>
      <c r="AG2" s="1"/>
      <c r="AH2" s="1"/>
    </row>
    <row r="3" spans="1:35" ht="66">
      <c r="A3" s="25" t="s">
        <v>105</v>
      </c>
      <c r="B3" s="5" t="s">
        <v>77</v>
      </c>
      <c r="C3" s="5" t="s">
        <v>76</v>
      </c>
      <c r="D3" s="5" t="s">
        <v>76</v>
      </c>
      <c r="E3" s="5" t="s">
        <v>77</v>
      </c>
      <c r="F3" s="5" t="s">
        <v>77</v>
      </c>
      <c r="G3" s="5" t="s">
        <v>76</v>
      </c>
      <c r="H3" s="5"/>
      <c r="I3" s="5" t="s">
        <v>76</v>
      </c>
      <c r="J3" s="5" t="s">
        <v>77</v>
      </c>
      <c r="K3" s="5" t="s">
        <v>104</v>
      </c>
      <c r="L3" s="5" t="s">
        <v>76</v>
      </c>
      <c r="M3" s="5" t="s">
        <v>76</v>
      </c>
      <c r="N3" s="15" t="s">
        <v>77</v>
      </c>
      <c r="O3" s="5" t="s">
        <v>76</v>
      </c>
      <c r="P3" s="5" t="s">
        <v>79</v>
      </c>
      <c r="Q3" s="5" t="s">
        <v>76</v>
      </c>
      <c r="R3" s="5" t="s">
        <v>79</v>
      </c>
      <c r="S3" s="5" t="s">
        <v>76</v>
      </c>
      <c r="T3" s="5" t="s">
        <v>79</v>
      </c>
      <c r="U3" s="5" t="s">
        <v>80</v>
      </c>
      <c r="V3" s="5" t="s">
        <v>129</v>
      </c>
      <c r="W3" s="5"/>
      <c r="X3" s="5"/>
      <c r="Y3" s="5"/>
      <c r="Z3" s="5"/>
      <c r="AA3" s="5"/>
      <c r="AB3" s="5"/>
      <c r="AC3" s="11"/>
      <c r="AD3" s="5"/>
      <c r="AE3" s="5"/>
      <c r="AF3" s="5"/>
      <c r="AG3" s="1"/>
      <c r="AH3" s="1"/>
    </row>
    <row r="4" spans="1:35" ht="44">
      <c r="A4" s="4" t="s">
        <v>32</v>
      </c>
      <c r="B4" s="5"/>
      <c r="C4" s="5">
        <v>2003</v>
      </c>
      <c r="D4" s="5">
        <v>1997</v>
      </c>
      <c r="E4" s="5">
        <v>2001</v>
      </c>
      <c r="F4" s="5"/>
      <c r="G4" s="5">
        <v>2018</v>
      </c>
      <c r="H4" s="5"/>
      <c r="I4" s="8">
        <v>2013</v>
      </c>
      <c r="J4" s="15" t="s">
        <v>83</v>
      </c>
      <c r="K4" s="5">
        <v>2005</v>
      </c>
      <c r="L4" s="5">
        <v>2019</v>
      </c>
      <c r="M4" s="5">
        <v>2017</v>
      </c>
      <c r="N4" s="15" t="s">
        <v>99</v>
      </c>
      <c r="O4" s="15" t="s">
        <v>150</v>
      </c>
      <c r="P4" s="5">
        <v>2019</v>
      </c>
      <c r="Q4" s="5">
        <v>2014</v>
      </c>
      <c r="R4" s="5" t="s">
        <v>99</v>
      </c>
      <c r="S4" s="5">
        <v>2017</v>
      </c>
      <c r="T4" s="5" t="s">
        <v>99</v>
      </c>
      <c r="U4" s="5" t="s">
        <v>100</v>
      </c>
      <c r="V4" s="5" t="s">
        <v>100</v>
      </c>
      <c r="W4" s="5"/>
      <c r="X4" s="5"/>
      <c r="Y4" s="5"/>
      <c r="Z4" s="5"/>
      <c r="AA4" s="5"/>
      <c r="AB4" s="5"/>
      <c r="AD4" s="5"/>
      <c r="AE4" s="5"/>
      <c r="AF4" s="5"/>
      <c r="AG4" s="1"/>
      <c r="AH4" s="1"/>
    </row>
    <row r="5" spans="1:35" ht="22">
      <c r="A5" s="4" t="s">
        <v>68</v>
      </c>
      <c r="B5" s="5"/>
      <c r="C5" s="5">
        <v>2003</v>
      </c>
      <c r="D5" s="5">
        <v>2001</v>
      </c>
      <c r="E5" s="5"/>
      <c r="F5" s="5"/>
      <c r="G5" s="5">
        <v>2018</v>
      </c>
      <c r="H5" s="5"/>
      <c r="I5" s="8">
        <v>2016</v>
      </c>
      <c r="J5" s="5"/>
      <c r="K5" s="5">
        <v>2016</v>
      </c>
      <c r="L5" s="5" t="s">
        <v>114</v>
      </c>
      <c r="M5" s="5" t="s">
        <v>114</v>
      </c>
      <c r="N5" s="15" t="s">
        <v>114</v>
      </c>
      <c r="O5" s="5" t="s">
        <v>114</v>
      </c>
      <c r="P5" s="5"/>
      <c r="Q5" s="5">
        <v>2015</v>
      </c>
      <c r="R5" s="5" t="s">
        <v>117</v>
      </c>
      <c r="S5" s="5" t="s">
        <v>117</v>
      </c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1"/>
      <c r="AH5" s="1"/>
    </row>
    <row r="6" spans="1:35" ht="21">
      <c r="A6" s="4" t="s">
        <v>1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5</v>
      </c>
      <c r="H6" s="13"/>
      <c r="I6" s="13">
        <v>1</v>
      </c>
      <c r="J6" s="13">
        <v>1</v>
      </c>
      <c r="K6" s="13">
        <v>1</v>
      </c>
      <c r="L6" s="13">
        <v>1</v>
      </c>
      <c r="M6" s="13">
        <v>4</v>
      </c>
      <c r="N6" s="22">
        <v>1</v>
      </c>
      <c r="O6" s="13">
        <v>2</v>
      </c>
      <c r="P6" s="13">
        <v>2</v>
      </c>
      <c r="Q6" s="13">
        <v>0</v>
      </c>
      <c r="R6" s="13">
        <v>6</v>
      </c>
      <c r="S6" s="13">
        <v>1</v>
      </c>
      <c r="T6" s="13">
        <v>3</v>
      </c>
      <c r="U6" s="13">
        <v>3</v>
      </c>
      <c r="V6" s="13">
        <v>1</v>
      </c>
      <c r="W6" s="13"/>
      <c r="X6" s="13"/>
      <c r="Y6" s="13"/>
      <c r="Z6" s="13"/>
      <c r="AA6" s="13"/>
      <c r="AB6" s="13">
        <v>3</v>
      </c>
      <c r="AC6" s="23"/>
      <c r="AD6" s="13"/>
      <c r="AE6" s="13"/>
      <c r="AF6" s="13"/>
      <c r="AG6" s="13"/>
      <c r="AH6" s="13"/>
    </row>
    <row r="7" spans="1:35" ht="22">
      <c r="A7" s="4" t="s">
        <v>23</v>
      </c>
      <c r="B7" s="12" t="s">
        <v>24</v>
      </c>
      <c r="C7" s="12" t="s">
        <v>24</v>
      </c>
      <c r="D7" s="12" t="s">
        <v>24</v>
      </c>
      <c r="E7" s="12" t="s">
        <v>24</v>
      </c>
      <c r="F7" s="12" t="s">
        <v>24</v>
      </c>
      <c r="G7" s="18" t="s">
        <v>24</v>
      </c>
      <c r="H7" s="12"/>
      <c r="I7" s="13" t="s">
        <v>24</v>
      </c>
      <c r="J7" s="12" t="s">
        <v>24</v>
      </c>
      <c r="K7" s="12" t="s">
        <v>24</v>
      </c>
      <c r="L7" s="12" t="s">
        <v>24</v>
      </c>
      <c r="M7" s="12" t="s">
        <v>24</v>
      </c>
      <c r="N7" s="16" t="s">
        <v>24</v>
      </c>
      <c r="O7" s="12" t="s">
        <v>24</v>
      </c>
      <c r="P7" s="12" t="s">
        <v>24</v>
      </c>
      <c r="Q7" s="12" t="s">
        <v>24</v>
      </c>
      <c r="R7" s="12" t="s">
        <v>24</v>
      </c>
      <c r="S7" s="12" t="s">
        <v>24</v>
      </c>
      <c r="T7" s="12" t="s">
        <v>24</v>
      </c>
      <c r="U7" s="12" t="s">
        <v>24</v>
      </c>
      <c r="V7" s="12" t="s">
        <v>24</v>
      </c>
      <c r="W7" s="12"/>
      <c r="X7" s="12"/>
      <c r="Y7" s="12" t="s">
        <v>24</v>
      </c>
      <c r="Z7" s="12" t="s">
        <v>24</v>
      </c>
      <c r="AA7" s="12" t="s">
        <v>24</v>
      </c>
      <c r="AB7" s="12" t="s">
        <v>26</v>
      </c>
      <c r="AC7" s="12" t="s">
        <v>26</v>
      </c>
      <c r="AD7" s="12"/>
      <c r="AE7" s="12"/>
      <c r="AF7" s="12"/>
      <c r="AG7" s="12"/>
      <c r="AH7" s="12"/>
    </row>
    <row r="8" spans="1:35" ht="21">
      <c r="A8" s="4" t="s">
        <v>8</v>
      </c>
      <c r="B8" s="1">
        <v>1.5</v>
      </c>
      <c r="C8" s="1">
        <v>1.5</v>
      </c>
      <c r="D8" s="1">
        <v>1.5</v>
      </c>
      <c r="E8" s="1">
        <v>1.5</v>
      </c>
      <c r="F8" s="1">
        <v>1.5</v>
      </c>
      <c r="G8" s="19">
        <v>1.4970000000000001</v>
      </c>
      <c r="H8" s="1"/>
      <c r="I8" s="9">
        <v>1.3</v>
      </c>
      <c r="J8" s="1">
        <v>1.3</v>
      </c>
      <c r="K8" s="1">
        <v>1.3</v>
      </c>
      <c r="L8" s="1">
        <v>1.3</v>
      </c>
      <c r="M8" s="1">
        <v>1.3</v>
      </c>
      <c r="N8" s="6">
        <v>1.3</v>
      </c>
      <c r="O8" s="1">
        <v>3</v>
      </c>
      <c r="P8" s="1">
        <v>1.3</v>
      </c>
      <c r="Q8" s="1">
        <v>0.70399999999999996</v>
      </c>
      <c r="R8" s="1">
        <v>0.64700000000000002</v>
      </c>
      <c r="S8" s="1">
        <v>0.70399999999999996</v>
      </c>
      <c r="T8" s="1">
        <v>0.8</v>
      </c>
      <c r="U8" s="1">
        <v>0.8</v>
      </c>
      <c r="V8" s="1">
        <v>1.3</v>
      </c>
      <c r="W8" s="1"/>
      <c r="X8" s="1"/>
      <c r="Y8" s="1">
        <v>1.3</v>
      </c>
      <c r="Z8" s="1"/>
      <c r="AA8" s="1">
        <v>0.65</v>
      </c>
      <c r="AB8" s="1">
        <v>0.18</v>
      </c>
      <c r="AD8" s="1"/>
      <c r="AE8" s="1"/>
      <c r="AF8" s="1"/>
      <c r="AG8" s="1"/>
      <c r="AH8" s="1"/>
    </row>
    <row r="9" spans="1:35" ht="21">
      <c r="A9" s="4" t="s">
        <v>82</v>
      </c>
      <c r="B9" s="1"/>
      <c r="C9" s="1"/>
      <c r="D9" s="1"/>
      <c r="E9" s="1"/>
      <c r="F9" s="1"/>
      <c r="G9" s="19"/>
      <c r="H9" s="1"/>
      <c r="I9" s="9"/>
      <c r="J9" s="9"/>
      <c r="K9" s="1">
        <v>81.25</v>
      </c>
      <c r="L9" s="1"/>
      <c r="M9" s="1">
        <v>325</v>
      </c>
      <c r="N9" s="6"/>
      <c r="O9" s="1">
        <v>3000</v>
      </c>
      <c r="P9" s="1"/>
      <c r="Q9" s="1"/>
      <c r="R9" s="1"/>
      <c r="S9" s="1"/>
      <c r="T9" s="1">
        <v>40</v>
      </c>
      <c r="U9" s="1">
        <v>40</v>
      </c>
      <c r="V9" s="1" t="s">
        <v>132</v>
      </c>
      <c r="W9" s="1"/>
      <c r="X9" s="1"/>
      <c r="Y9" s="1"/>
      <c r="Z9" s="1"/>
      <c r="AA9" s="1"/>
      <c r="AB9" s="1"/>
      <c r="AD9" s="1"/>
      <c r="AE9" s="1"/>
      <c r="AF9" s="1"/>
      <c r="AG9" s="1"/>
      <c r="AH9" s="1"/>
    </row>
    <row r="10" spans="1:35" ht="21">
      <c r="A10" s="4" t="s">
        <v>121</v>
      </c>
      <c r="B10" s="1"/>
      <c r="C10" s="1" t="s">
        <v>143</v>
      </c>
      <c r="D10" s="1"/>
      <c r="E10" s="1"/>
      <c r="F10" s="1"/>
      <c r="G10" s="21" t="s">
        <v>147</v>
      </c>
      <c r="H10" s="1"/>
      <c r="I10" s="9">
        <v>8.1999999999999993</v>
      </c>
      <c r="J10" s="17" t="s">
        <v>84</v>
      </c>
      <c r="K10" s="9" t="s">
        <v>106</v>
      </c>
      <c r="L10" s="1">
        <v>19</v>
      </c>
      <c r="M10" s="1">
        <v>7</v>
      </c>
      <c r="N10" s="6">
        <v>16</v>
      </c>
      <c r="O10" s="1">
        <v>5</v>
      </c>
      <c r="P10" s="1"/>
      <c r="Q10" s="1">
        <v>18</v>
      </c>
      <c r="R10" s="1">
        <v>18</v>
      </c>
      <c r="S10" s="1">
        <v>22.5</v>
      </c>
      <c r="T10" s="1">
        <v>18</v>
      </c>
      <c r="U10" s="1">
        <v>17.5</v>
      </c>
      <c r="V10" s="1">
        <v>10</v>
      </c>
      <c r="W10" s="1"/>
      <c r="X10" s="1"/>
      <c r="Y10" s="1"/>
      <c r="Z10" s="1"/>
      <c r="AA10" s="1"/>
      <c r="AB10" s="1"/>
      <c r="AD10" s="1"/>
      <c r="AE10" s="1"/>
      <c r="AF10" s="1"/>
      <c r="AG10" s="1"/>
      <c r="AH10" s="1"/>
    </row>
    <row r="11" spans="1:35" ht="101" customHeight="1">
      <c r="A11" s="4" t="s">
        <v>122</v>
      </c>
      <c r="B11" s="6"/>
      <c r="C11" s="6" t="s">
        <v>144</v>
      </c>
      <c r="D11" s="6"/>
      <c r="E11" s="6"/>
      <c r="F11" s="6"/>
      <c r="G11" s="20" t="s">
        <v>148</v>
      </c>
      <c r="H11" s="6"/>
      <c r="I11" s="10" t="s">
        <v>98</v>
      </c>
      <c r="J11" s="6" t="s">
        <v>97</v>
      </c>
      <c r="K11" s="6" t="s">
        <v>107</v>
      </c>
      <c r="L11" s="6" t="s">
        <v>96</v>
      </c>
      <c r="M11" s="6" t="s">
        <v>115</v>
      </c>
      <c r="N11" s="6" t="s">
        <v>116</v>
      </c>
      <c r="O11" s="6" t="s">
        <v>151</v>
      </c>
      <c r="P11" s="6"/>
      <c r="Q11" s="6" t="s">
        <v>101</v>
      </c>
      <c r="R11" s="6" t="s">
        <v>134</v>
      </c>
      <c r="S11" s="6" t="s">
        <v>155</v>
      </c>
      <c r="T11" s="6" t="s">
        <v>54</v>
      </c>
      <c r="U11" s="6" t="s">
        <v>54</v>
      </c>
      <c r="V11" s="6" t="s">
        <v>130</v>
      </c>
      <c r="W11" s="6"/>
      <c r="X11" s="6"/>
      <c r="Y11" s="6"/>
      <c r="Z11" s="6"/>
      <c r="AA11" s="6" t="s">
        <v>73</v>
      </c>
      <c r="AB11" s="6"/>
      <c r="AC11" s="7"/>
      <c r="AD11" s="6"/>
      <c r="AE11" s="6"/>
      <c r="AF11" s="6"/>
      <c r="AG11" s="6"/>
      <c r="AH11" s="6"/>
      <c r="AI11" s="7"/>
    </row>
    <row r="12" spans="1:35" ht="44">
      <c r="A12" s="4" t="s">
        <v>55</v>
      </c>
      <c r="B12" s="6"/>
      <c r="C12" s="6">
        <v>500</v>
      </c>
      <c r="D12" s="6">
        <v>48</v>
      </c>
      <c r="E12" s="6"/>
      <c r="F12" s="6"/>
      <c r="G12" s="20">
        <v>700</v>
      </c>
      <c r="H12" s="6"/>
      <c r="I12" s="10">
        <v>17</v>
      </c>
      <c r="J12" s="6">
        <v>50</v>
      </c>
      <c r="K12" s="6">
        <v>24</v>
      </c>
      <c r="L12" s="6">
        <v>44</v>
      </c>
      <c r="M12" s="6">
        <v>36</v>
      </c>
      <c r="N12" s="6">
        <v>5000</v>
      </c>
      <c r="O12" s="6">
        <v>30.4</v>
      </c>
      <c r="P12" s="6">
        <v>25</v>
      </c>
      <c r="Q12" s="6">
        <v>0</v>
      </c>
      <c r="R12" s="6" t="s">
        <v>135</v>
      </c>
      <c r="S12" s="6">
        <v>22</v>
      </c>
      <c r="T12" s="6">
        <v>10000</v>
      </c>
      <c r="U12" s="6">
        <v>65.5</v>
      </c>
      <c r="V12" s="6">
        <v>20</v>
      </c>
      <c r="W12" s="6"/>
      <c r="X12" s="6"/>
      <c r="Y12" s="6"/>
      <c r="Z12" s="6"/>
      <c r="AA12" s="6"/>
      <c r="AB12" s="6"/>
      <c r="AC12" s="7"/>
      <c r="AD12" s="6"/>
      <c r="AE12" s="6"/>
      <c r="AF12" s="6"/>
      <c r="AG12" s="6"/>
      <c r="AH12" s="6"/>
      <c r="AI12" s="7"/>
    </row>
    <row r="13" spans="1:35" ht="21">
      <c r="A13" s="4" t="s">
        <v>123</v>
      </c>
      <c r="B13" s="6"/>
      <c r="C13" s="6"/>
      <c r="D13" s="6"/>
      <c r="E13" s="6"/>
      <c r="F13" s="6"/>
      <c r="G13" s="20"/>
      <c r="H13" s="6"/>
      <c r="I13" s="10"/>
      <c r="J13" s="6"/>
      <c r="K13" s="6"/>
      <c r="L13" s="6"/>
      <c r="M13" s="6"/>
      <c r="N13" s="6"/>
      <c r="O13" s="6">
        <v>5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  <c r="AD13" s="6"/>
      <c r="AE13" s="6"/>
      <c r="AF13" s="6"/>
      <c r="AG13" s="6"/>
      <c r="AH13" s="6"/>
      <c r="AI13" s="7"/>
    </row>
    <row r="14" spans="1:35" ht="110">
      <c r="A14" s="4" t="s">
        <v>124</v>
      </c>
      <c r="B14" s="6"/>
      <c r="C14" s="6"/>
      <c r="D14" s="6"/>
      <c r="E14" s="6"/>
      <c r="F14" s="6"/>
      <c r="G14" s="20"/>
      <c r="H14" s="6"/>
      <c r="I14" s="10"/>
      <c r="J14" s="6"/>
      <c r="K14" s="6"/>
      <c r="L14" s="6"/>
      <c r="M14" s="6"/>
      <c r="N14" s="6"/>
      <c r="O14" s="6" t="s">
        <v>152</v>
      </c>
      <c r="P14" s="6"/>
      <c r="Q14" s="6"/>
      <c r="R14" s="6"/>
      <c r="S14" s="6"/>
      <c r="T14" s="6"/>
      <c r="U14" s="6"/>
      <c r="V14" s="6" t="s">
        <v>132</v>
      </c>
      <c r="W14" s="6"/>
      <c r="X14" s="6"/>
      <c r="Y14" s="6"/>
      <c r="Z14" s="6"/>
      <c r="AA14" s="6"/>
      <c r="AB14" s="6"/>
      <c r="AC14" s="7"/>
      <c r="AD14" s="6"/>
      <c r="AE14" s="6"/>
      <c r="AF14" s="6"/>
      <c r="AG14" s="6"/>
      <c r="AH14" s="6"/>
      <c r="AI14" s="7"/>
    </row>
    <row r="15" spans="1:35" ht="21">
      <c r="A15" s="4" t="s">
        <v>9</v>
      </c>
      <c r="B15" s="1">
        <v>135</v>
      </c>
      <c r="C15" s="1">
        <v>7.0000000000000007E-2</v>
      </c>
      <c r="D15" s="1">
        <v>60</v>
      </c>
      <c r="E15" s="1">
        <v>135</v>
      </c>
      <c r="F15" s="1">
        <v>60</v>
      </c>
      <c r="G15" s="19">
        <v>0.2</v>
      </c>
      <c r="H15" s="1"/>
      <c r="I15" s="9" t="s">
        <v>85</v>
      </c>
      <c r="J15" s="1">
        <v>60</v>
      </c>
      <c r="K15" s="1">
        <v>80</v>
      </c>
      <c r="L15" s="1">
        <v>77</v>
      </c>
      <c r="M15" s="1">
        <v>123</v>
      </c>
      <c r="N15" s="6">
        <v>77</v>
      </c>
      <c r="O15" s="1">
        <v>7.0000000000000001E-3</v>
      </c>
      <c r="P15" s="1">
        <v>7.7</v>
      </c>
      <c r="Q15" s="1">
        <v>500</v>
      </c>
      <c r="R15" s="1">
        <v>5300</v>
      </c>
      <c r="S15" s="1" t="s">
        <v>156</v>
      </c>
      <c r="T15" s="1">
        <v>400</v>
      </c>
      <c r="U15" s="1">
        <v>375</v>
      </c>
      <c r="V15" s="1">
        <v>15.4</v>
      </c>
      <c r="W15" s="1"/>
      <c r="X15" s="1"/>
      <c r="Y15" s="1">
        <v>60</v>
      </c>
      <c r="Z15" s="1">
        <v>240</v>
      </c>
      <c r="AA15" s="1"/>
      <c r="AB15" s="1"/>
      <c r="AD15" s="1"/>
      <c r="AE15" s="1"/>
      <c r="AF15" s="1"/>
      <c r="AG15" s="1"/>
      <c r="AH15" s="1"/>
    </row>
    <row r="16" spans="1:35" ht="21">
      <c r="A16" s="4" t="s">
        <v>11</v>
      </c>
      <c r="B16" s="1"/>
      <c r="C16" s="1">
        <v>0.7</v>
      </c>
      <c r="D16" s="1"/>
      <c r="E16" s="1">
        <v>0.15</v>
      </c>
      <c r="F16" s="1"/>
      <c r="G16" s="19">
        <v>0.7</v>
      </c>
      <c r="H16" s="1"/>
      <c r="I16" s="9" t="s">
        <v>86</v>
      </c>
      <c r="J16" s="1" t="s">
        <v>87</v>
      </c>
      <c r="K16" s="1">
        <v>1</v>
      </c>
      <c r="L16" s="1">
        <v>2</v>
      </c>
      <c r="M16" s="1">
        <v>3</v>
      </c>
      <c r="N16" s="6">
        <v>2</v>
      </c>
      <c r="O16" s="1">
        <v>5</v>
      </c>
      <c r="P16" s="1">
        <v>4.3</v>
      </c>
      <c r="Q16" s="1" t="s">
        <v>138</v>
      </c>
      <c r="R16" s="1">
        <v>10</v>
      </c>
      <c r="S16" s="17" t="s">
        <v>157</v>
      </c>
      <c r="T16" s="1"/>
      <c r="U16" s="1"/>
      <c r="V16" s="1">
        <v>1</v>
      </c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</row>
    <row r="17" spans="1:34" ht="25">
      <c r="A17" s="4" t="s">
        <v>145</v>
      </c>
      <c r="B17" s="1"/>
      <c r="C17" s="1" t="s">
        <v>146</v>
      </c>
      <c r="D17" s="1"/>
      <c r="E17" s="1">
        <v>0.5</v>
      </c>
      <c r="F17" s="1">
        <v>0.5</v>
      </c>
      <c r="G17" s="19" t="s">
        <v>149</v>
      </c>
      <c r="H17" s="1"/>
      <c r="I17" s="9" t="s">
        <v>88</v>
      </c>
      <c r="J17" s="1" t="s">
        <v>89</v>
      </c>
      <c r="K17" s="1" t="s">
        <v>108</v>
      </c>
      <c r="L17" s="1">
        <v>5.0000000000000001E-3</v>
      </c>
      <c r="M17" s="26">
        <v>4.0000000000000002E-4</v>
      </c>
      <c r="N17" s="27">
        <v>2.0000000000000001E-4</v>
      </c>
      <c r="O17" s="26" t="s">
        <v>139</v>
      </c>
      <c r="P17" s="1"/>
      <c r="Q17" s="1" t="s">
        <v>139</v>
      </c>
      <c r="R17" s="1">
        <v>1E-3</v>
      </c>
      <c r="S17" s="1">
        <v>1E-3</v>
      </c>
      <c r="T17" s="1"/>
      <c r="U17" s="1"/>
      <c r="V17" s="28">
        <v>1E-3</v>
      </c>
      <c r="W17" s="1"/>
      <c r="X17" s="1"/>
      <c r="Y17" s="1"/>
      <c r="Z17" s="1"/>
      <c r="AA17" s="1"/>
      <c r="AB17" s="1"/>
      <c r="AD17" s="1"/>
      <c r="AE17" s="1"/>
      <c r="AF17" s="1"/>
      <c r="AG17" s="1"/>
      <c r="AH17" s="1"/>
    </row>
    <row r="18" spans="1:34" ht="43" customHeight="1">
      <c r="A18" s="4" t="s">
        <v>70</v>
      </c>
      <c r="B18" s="1"/>
      <c r="C18" s="1">
        <v>0.5</v>
      </c>
      <c r="D18" s="1"/>
      <c r="E18" s="1">
        <v>15</v>
      </c>
      <c r="F18" s="1">
        <v>10</v>
      </c>
      <c r="G18" s="19">
        <v>0.5</v>
      </c>
      <c r="H18" s="1"/>
      <c r="I18" s="6" t="s">
        <v>90</v>
      </c>
      <c r="J18" s="6" t="s">
        <v>91</v>
      </c>
      <c r="K18" s="9" t="s">
        <v>109</v>
      </c>
      <c r="L18" s="1" t="s">
        <v>67</v>
      </c>
      <c r="M18" s="1">
        <v>0.5</v>
      </c>
      <c r="N18" s="6">
        <v>0.3</v>
      </c>
      <c r="O18" s="1" t="s">
        <v>139</v>
      </c>
      <c r="P18" s="1">
        <v>1</v>
      </c>
      <c r="Q18" s="1" t="s">
        <v>103</v>
      </c>
      <c r="R18" s="1" t="s">
        <v>136</v>
      </c>
      <c r="S18" s="1">
        <v>0.3</v>
      </c>
      <c r="T18" s="1">
        <v>50</v>
      </c>
      <c r="U18" s="1">
        <v>6</v>
      </c>
      <c r="V18" s="1">
        <v>1</v>
      </c>
      <c r="W18" s="1"/>
      <c r="X18" s="1"/>
      <c r="Y18" s="1"/>
      <c r="Z18" s="1"/>
      <c r="AA18" s="1"/>
      <c r="AB18" s="1"/>
      <c r="AD18" s="1"/>
      <c r="AE18" s="1"/>
      <c r="AF18" s="1"/>
      <c r="AG18" s="1"/>
      <c r="AH18" s="1"/>
    </row>
    <row r="19" spans="1:34" ht="21">
      <c r="A19" s="4" t="s">
        <v>12</v>
      </c>
      <c r="B19" s="1">
        <v>10</v>
      </c>
      <c r="C19" s="1">
        <v>3.5000000000000003E-2</v>
      </c>
      <c r="D19" s="1">
        <v>5</v>
      </c>
      <c r="E19" s="1">
        <v>9</v>
      </c>
      <c r="F19" s="1">
        <v>5</v>
      </c>
      <c r="G19" s="19">
        <v>0.1</v>
      </c>
      <c r="H19" s="1"/>
      <c r="I19" s="9">
        <v>1</v>
      </c>
      <c r="J19" s="1">
        <v>10</v>
      </c>
      <c r="K19" s="1">
        <v>1.2999999999999999E-2</v>
      </c>
      <c r="L19" s="1">
        <v>100</v>
      </c>
      <c r="M19" s="1">
        <v>40</v>
      </c>
      <c r="N19" s="6">
        <v>100</v>
      </c>
      <c r="O19" s="1">
        <v>0.02</v>
      </c>
      <c r="P19" s="1">
        <v>10</v>
      </c>
      <c r="Q19" s="1">
        <v>0.02</v>
      </c>
      <c r="R19" s="1">
        <v>38</v>
      </c>
      <c r="S19" s="1">
        <v>0.4</v>
      </c>
      <c r="T19" s="1">
        <v>15</v>
      </c>
      <c r="U19" s="1">
        <v>20</v>
      </c>
      <c r="V19" s="1">
        <v>13</v>
      </c>
      <c r="W19" s="1"/>
      <c r="X19" s="1">
        <v>10</v>
      </c>
      <c r="Y19" s="1"/>
      <c r="Z19" s="1">
        <v>20</v>
      </c>
      <c r="AA19" s="1">
        <v>10</v>
      </c>
      <c r="AB19" s="1">
        <v>30</v>
      </c>
      <c r="AD19" s="1"/>
      <c r="AE19" s="1"/>
      <c r="AF19" s="1"/>
      <c r="AG19" s="1"/>
      <c r="AH19" s="1"/>
    </row>
    <row r="20" spans="1:34" ht="21">
      <c r="A20" s="4" t="s">
        <v>110</v>
      </c>
      <c r="B20" s="1"/>
      <c r="C20" s="1"/>
      <c r="D20" s="1"/>
      <c r="E20" s="1"/>
      <c r="F20" s="1"/>
      <c r="G20" s="19"/>
      <c r="H20" s="1"/>
      <c r="I20" s="9"/>
      <c r="J20" s="1"/>
      <c r="K20" s="1">
        <v>6.5</v>
      </c>
      <c r="L20" s="1"/>
      <c r="M20" s="1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D20" s="1"/>
      <c r="AE20" s="1"/>
      <c r="AF20" s="1"/>
      <c r="AG20" s="1"/>
      <c r="AH20" s="1"/>
    </row>
    <row r="21" spans="1:34" ht="21">
      <c r="A21" s="4" t="s">
        <v>10</v>
      </c>
      <c r="B21" s="1"/>
      <c r="C21" s="1">
        <v>56</v>
      </c>
      <c r="D21" s="1"/>
      <c r="E21" s="1">
        <v>9</v>
      </c>
      <c r="F21" s="1">
        <v>9</v>
      </c>
      <c r="G21" s="19">
        <v>79</v>
      </c>
      <c r="H21" s="1"/>
      <c r="I21" s="9">
        <v>2.9</v>
      </c>
      <c r="J21" s="1">
        <v>10.5</v>
      </c>
      <c r="K21" s="1">
        <v>8.35</v>
      </c>
      <c r="L21" s="1">
        <v>6</v>
      </c>
      <c r="M21" s="1">
        <v>6</v>
      </c>
      <c r="N21" s="6">
        <v>5</v>
      </c>
      <c r="O21" s="1">
        <v>7.6</v>
      </c>
      <c r="P21" s="1">
        <v>5</v>
      </c>
      <c r="Q21" s="1">
        <v>1.2</v>
      </c>
      <c r="R21" s="1">
        <v>20</v>
      </c>
      <c r="S21" s="1">
        <v>2</v>
      </c>
      <c r="T21" s="1">
        <v>500</v>
      </c>
      <c r="U21" s="1">
        <v>5</v>
      </c>
      <c r="V21" s="1">
        <v>10</v>
      </c>
      <c r="W21" s="1"/>
      <c r="X21" s="1"/>
      <c r="Y21" s="1"/>
      <c r="Z21" s="1"/>
      <c r="AA21" s="1">
        <v>0.5</v>
      </c>
      <c r="AB21" s="1"/>
      <c r="AD21" s="1"/>
      <c r="AE21" s="1"/>
      <c r="AF21" s="1"/>
      <c r="AG21" s="1"/>
      <c r="AH21" s="1"/>
    </row>
    <row r="22" spans="1:34" ht="21">
      <c r="A22" s="4" t="s">
        <v>60</v>
      </c>
      <c r="B22" s="1">
        <v>160</v>
      </c>
      <c r="C22" s="1">
        <v>1050</v>
      </c>
      <c r="D22" s="1">
        <v>48</v>
      </c>
      <c r="E22" s="1">
        <v>170</v>
      </c>
      <c r="F22" s="1">
        <v>210</v>
      </c>
      <c r="G22" s="19">
        <v>7079</v>
      </c>
      <c r="H22" s="1"/>
      <c r="I22" s="9">
        <v>20</v>
      </c>
      <c r="J22" s="1">
        <v>800</v>
      </c>
      <c r="K22" s="1">
        <v>35</v>
      </c>
      <c r="L22" s="1">
        <v>50</v>
      </c>
      <c r="M22" s="1">
        <v>150</v>
      </c>
      <c r="N22" s="6">
        <v>5</v>
      </c>
      <c r="O22" s="1">
        <v>68.400000000000006</v>
      </c>
      <c r="P22" s="1">
        <v>105</v>
      </c>
      <c r="Q22" s="1">
        <v>1.2</v>
      </c>
      <c r="R22" s="1">
        <v>18000</v>
      </c>
      <c r="S22" s="1">
        <v>22</v>
      </c>
      <c r="T22" s="1">
        <v>60000</v>
      </c>
      <c r="U22" s="1">
        <v>400</v>
      </c>
      <c r="V22" s="1">
        <v>50</v>
      </c>
      <c r="W22" s="1"/>
      <c r="X22" s="1">
        <v>35</v>
      </c>
      <c r="Y22" s="1">
        <v>30</v>
      </c>
      <c r="Z22" s="1"/>
      <c r="AA22" s="1">
        <v>50</v>
      </c>
      <c r="AB22" s="1">
        <v>11</v>
      </c>
      <c r="AD22" s="1"/>
      <c r="AE22" s="1"/>
      <c r="AF22" s="1"/>
      <c r="AG22" s="1"/>
      <c r="AH22" s="1"/>
    </row>
    <row r="23" spans="1:34" ht="21">
      <c r="A23" s="4" t="s">
        <v>59</v>
      </c>
      <c r="B23" s="1">
        <f>B22*B19*0.001</f>
        <v>1.6</v>
      </c>
      <c r="C23" s="1">
        <f t="shared" ref="C23:AD23" si="0">C22*C19*0.001</f>
        <v>3.6749999999999998E-2</v>
      </c>
      <c r="D23" s="1">
        <f t="shared" si="0"/>
        <v>0.24</v>
      </c>
      <c r="E23" s="1">
        <f t="shared" si="0"/>
        <v>1.53</v>
      </c>
      <c r="F23" s="1">
        <f t="shared" si="0"/>
        <v>1.05</v>
      </c>
      <c r="G23" s="1">
        <f t="shared" si="0"/>
        <v>0.70790000000000008</v>
      </c>
      <c r="H23" s="1">
        <f t="shared" si="0"/>
        <v>0</v>
      </c>
      <c r="I23" s="1">
        <f t="shared" si="0"/>
        <v>0.02</v>
      </c>
      <c r="J23" s="1">
        <f t="shared" si="0"/>
        <v>8</v>
      </c>
      <c r="K23" s="1">
        <f t="shared" si="0"/>
        <v>4.5499999999999995E-4</v>
      </c>
      <c r="L23" s="1">
        <f t="shared" si="0"/>
        <v>5</v>
      </c>
      <c r="M23" s="1">
        <f t="shared" si="0"/>
        <v>6</v>
      </c>
      <c r="N23" s="1">
        <f t="shared" si="0"/>
        <v>0.5</v>
      </c>
      <c r="O23" s="1">
        <f t="shared" si="0"/>
        <v>1.3680000000000001E-3</v>
      </c>
      <c r="P23" s="1">
        <f t="shared" si="0"/>
        <v>1.05</v>
      </c>
      <c r="Q23" s="1">
        <f t="shared" si="0"/>
        <v>2.4000000000000001E-5</v>
      </c>
      <c r="R23" s="1">
        <f t="shared" si="0"/>
        <v>684</v>
      </c>
      <c r="S23" s="1">
        <f>S22*S19*0.001</f>
        <v>8.8000000000000005E-3</v>
      </c>
      <c r="T23" s="1">
        <f t="shared" si="0"/>
        <v>900</v>
      </c>
      <c r="U23" s="1">
        <f t="shared" si="0"/>
        <v>8</v>
      </c>
      <c r="V23" s="1">
        <f t="shared" si="0"/>
        <v>0.65</v>
      </c>
      <c r="W23" s="1">
        <f t="shared" si="0"/>
        <v>0</v>
      </c>
      <c r="X23" s="1">
        <f t="shared" si="0"/>
        <v>0.35000000000000003</v>
      </c>
      <c r="Y23" s="1">
        <f t="shared" si="0"/>
        <v>0</v>
      </c>
      <c r="Z23" s="1">
        <f t="shared" si="0"/>
        <v>0</v>
      </c>
      <c r="AA23" s="1">
        <f>AA22*AA19*0.001</f>
        <v>0.5</v>
      </c>
      <c r="AB23" s="1">
        <f t="shared" si="0"/>
        <v>0.33</v>
      </c>
      <c r="AC23" s="1">
        <f t="shared" si="0"/>
        <v>0</v>
      </c>
      <c r="AD23" s="1">
        <f t="shared" si="0"/>
        <v>0</v>
      </c>
      <c r="AE23" s="1"/>
      <c r="AF23" s="1"/>
      <c r="AG23" s="1"/>
      <c r="AH23" s="1"/>
    </row>
    <row r="24" spans="1:34" ht="21">
      <c r="A24" s="4" t="s">
        <v>58</v>
      </c>
      <c r="B24" s="1">
        <f>2*B6*B19</f>
        <v>20</v>
      </c>
      <c r="C24" s="1">
        <f t="shared" ref="C24:AE24" si="1">2*C6*C19</f>
        <v>7.0000000000000007E-2</v>
      </c>
      <c r="D24" s="1">
        <f t="shared" si="1"/>
        <v>10</v>
      </c>
      <c r="E24" s="1">
        <f t="shared" si="1"/>
        <v>18</v>
      </c>
      <c r="F24" s="1">
        <f t="shared" si="1"/>
        <v>10</v>
      </c>
      <c r="G24" s="1">
        <f t="shared" si="1"/>
        <v>1</v>
      </c>
      <c r="H24" s="1">
        <f t="shared" si="1"/>
        <v>0</v>
      </c>
      <c r="I24" s="1">
        <f t="shared" si="1"/>
        <v>2</v>
      </c>
      <c r="J24" s="1">
        <f t="shared" si="1"/>
        <v>20</v>
      </c>
      <c r="K24" s="1">
        <f t="shared" si="1"/>
        <v>2.5999999999999999E-2</v>
      </c>
      <c r="L24" s="1">
        <f t="shared" si="1"/>
        <v>200</v>
      </c>
      <c r="M24" s="1">
        <f t="shared" si="1"/>
        <v>320</v>
      </c>
      <c r="N24" s="1">
        <f t="shared" si="1"/>
        <v>200</v>
      </c>
      <c r="O24" s="1">
        <f t="shared" si="1"/>
        <v>0.08</v>
      </c>
      <c r="P24" s="1">
        <f t="shared" si="1"/>
        <v>40</v>
      </c>
      <c r="Q24" s="1">
        <f t="shared" si="1"/>
        <v>0</v>
      </c>
      <c r="R24" s="1">
        <f t="shared" si="1"/>
        <v>456</v>
      </c>
      <c r="S24" s="1">
        <f t="shared" si="1"/>
        <v>0.8</v>
      </c>
      <c r="T24" s="1">
        <f t="shared" si="1"/>
        <v>90</v>
      </c>
      <c r="U24" s="1">
        <f t="shared" si="1"/>
        <v>120</v>
      </c>
      <c r="V24" s="1"/>
      <c r="W24" s="1">
        <f t="shared" si="1"/>
        <v>0</v>
      </c>
      <c r="X24" s="1">
        <f t="shared" si="1"/>
        <v>0</v>
      </c>
      <c r="Y24" s="1">
        <f t="shared" si="1"/>
        <v>0</v>
      </c>
      <c r="Z24" s="1">
        <f t="shared" si="1"/>
        <v>0</v>
      </c>
      <c r="AA24" s="1">
        <f>2*AA6*AA19</f>
        <v>0</v>
      </c>
      <c r="AB24" s="1">
        <f t="shared" si="1"/>
        <v>180</v>
      </c>
      <c r="AC24" s="1">
        <f t="shared" si="1"/>
        <v>0</v>
      </c>
      <c r="AD24" s="1">
        <f t="shared" si="1"/>
        <v>0</v>
      </c>
      <c r="AE24" s="1">
        <f t="shared" si="1"/>
        <v>0</v>
      </c>
      <c r="AF24" s="1"/>
      <c r="AG24" s="1"/>
      <c r="AH24" s="1"/>
    </row>
    <row r="25" spans="1:34" ht="21">
      <c r="A25" s="4" t="s">
        <v>57</v>
      </c>
      <c r="B25" s="1">
        <f t="shared" ref="B25:P25" si="2">B21*B19*0.001</f>
        <v>0</v>
      </c>
      <c r="C25" s="1">
        <f t="shared" si="2"/>
        <v>1.9600000000000004E-3</v>
      </c>
      <c r="D25" s="1">
        <f t="shared" si="2"/>
        <v>0</v>
      </c>
      <c r="E25" s="1">
        <f t="shared" si="2"/>
        <v>8.1000000000000003E-2</v>
      </c>
      <c r="F25" s="1">
        <f t="shared" si="2"/>
        <v>4.4999999999999998E-2</v>
      </c>
      <c r="G25" s="1">
        <f t="shared" si="2"/>
        <v>7.9000000000000008E-3</v>
      </c>
      <c r="H25" s="1">
        <f t="shared" si="2"/>
        <v>0</v>
      </c>
      <c r="I25" s="1">
        <f t="shared" si="2"/>
        <v>2.8999999999999998E-3</v>
      </c>
      <c r="J25" s="1">
        <f t="shared" si="2"/>
        <v>0.105</v>
      </c>
      <c r="K25" s="1">
        <f t="shared" si="2"/>
        <v>1.0855E-4</v>
      </c>
      <c r="L25" s="1">
        <f t="shared" si="2"/>
        <v>0.6</v>
      </c>
      <c r="M25" s="1">
        <f t="shared" si="2"/>
        <v>0.24</v>
      </c>
      <c r="N25" s="1">
        <f t="shared" si="2"/>
        <v>0.5</v>
      </c>
      <c r="O25" s="1">
        <f t="shared" si="2"/>
        <v>1.5200000000000001E-4</v>
      </c>
      <c r="P25" s="1">
        <f t="shared" si="2"/>
        <v>0.05</v>
      </c>
      <c r="Q25" s="1">
        <v>2.4000000000000001E-5</v>
      </c>
      <c r="R25" s="1">
        <f>R21*R19*0.001</f>
        <v>0.76</v>
      </c>
      <c r="S25" s="1">
        <f>S21*S19*0.001</f>
        <v>8.0000000000000004E-4</v>
      </c>
      <c r="T25" s="1">
        <f>T21*T19*0.001</f>
        <v>7.5</v>
      </c>
      <c r="U25" s="1">
        <f>U21*U19*0.001</f>
        <v>0.1</v>
      </c>
      <c r="V25" s="1"/>
      <c r="W25" s="1">
        <f t="shared" ref="W25:AE25" si="3">W21*W19*0.001</f>
        <v>0</v>
      </c>
      <c r="X25" s="1">
        <f t="shared" si="3"/>
        <v>0</v>
      </c>
      <c r="Y25" s="1">
        <f t="shared" si="3"/>
        <v>0</v>
      </c>
      <c r="Z25" s="1">
        <f t="shared" si="3"/>
        <v>0</v>
      </c>
      <c r="AA25" s="1">
        <f t="shared" si="3"/>
        <v>5.0000000000000001E-3</v>
      </c>
      <c r="AB25" s="1">
        <f t="shared" si="3"/>
        <v>0</v>
      </c>
      <c r="AC25" s="1">
        <f t="shared" si="3"/>
        <v>0</v>
      </c>
      <c r="AD25" s="1">
        <f t="shared" si="3"/>
        <v>0</v>
      </c>
      <c r="AE25" s="1">
        <f t="shared" si="3"/>
        <v>0</v>
      </c>
      <c r="AF25" s="1"/>
      <c r="AG25" s="1"/>
      <c r="AH25" s="1"/>
    </row>
    <row r="26" spans="1:34" ht="21">
      <c r="A26" s="4" t="s">
        <v>56</v>
      </c>
      <c r="B26" s="1"/>
      <c r="C26" s="1"/>
      <c r="D26" s="1"/>
      <c r="E26" s="1"/>
      <c r="F26" s="1"/>
      <c r="G26" s="19"/>
      <c r="H26" s="1"/>
      <c r="I26" s="9"/>
      <c r="J26" s="1"/>
      <c r="K26" s="1"/>
      <c r="L26" s="1">
        <v>3.5</v>
      </c>
      <c r="M26" s="1">
        <v>0.75</v>
      </c>
      <c r="N26" s="6">
        <v>1.5</v>
      </c>
      <c r="O26" s="1"/>
      <c r="P26" s="1"/>
      <c r="Q26" s="1"/>
      <c r="R26" s="1">
        <v>2.5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D26" s="1"/>
      <c r="AE26" s="1"/>
      <c r="AF26" s="1"/>
      <c r="AG26" s="1"/>
      <c r="AH26" s="1"/>
    </row>
    <row r="27" spans="1:34" ht="21">
      <c r="A27" s="4" t="s">
        <v>19</v>
      </c>
      <c r="B27" s="1"/>
      <c r="C27" s="1"/>
      <c r="D27" s="1"/>
      <c r="E27" s="1"/>
      <c r="F27" s="1"/>
      <c r="G27" s="19"/>
      <c r="H27" s="1"/>
      <c r="I27" s="9">
        <v>1</v>
      </c>
      <c r="J27" s="1">
        <v>10</v>
      </c>
      <c r="K27" s="1"/>
      <c r="L27" s="1">
        <v>4.2</v>
      </c>
      <c r="M27" s="1">
        <v>0.8</v>
      </c>
      <c r="N27" s="6">
        <v>20</v>
      </c>
      <c r="O27" s="1"/>
      <c r="P27" s="1"/>
      <c r="Q27" s="1"/>
      <c r="R27" s="1">
        <v>24</v>
      </c>
      <c r="S27" s="1"/>
      <c r="T27" s="1">
        <v>100</v>
      </c>
      <c r="U27" s="1"/>
      <c r="V27" s="1"/>
      <c r="W27" s="1"/>
      <c r="X27" s="1"/>
      <c r="Y27" s="1"/>
      <c r="Z27" s="1"/>
      <c r="AA27" s="1"/>
      <c r="AB27" s="1"/>
      <c r="AD27" s="1"/>
      <c r="AE27" s="1"/>
      <c r="AF27" s="1"/>
      <c r="AG27" s="1"/>
      <c r="AH27" s="1"/>
    </row>
    <row r="28" spans="1:34" ht="22">
      <c r="A28" s="4" t="s">
        <v>2</v>
      </c>
      <c r="B28" s="1"/>
      <c r="C28" s="1" t="s">
        <v>20</v>
      </c>
      <c r="D28" s="1"/>
      <c r="E28" s="1"/>
      <c r="F28" s="1"/>
      <c r="G28" s="19" t="s">
        <v>20</v>
      </c>
      <c r="H28" s="1"/>
      <c r="I28" s="9" t="s">
        <v>29</v>
      </c>
      <c r="J28" s="1" t="s">
        <v>29</v>
      </c>
      <c r="K28" s="1" t="s">
        <v>29</v>
      </c>
      <c r="L28" s="1" t="s">
        <v>125</v>
      </c>
      <c r="M28" s="1" t="s">
        <v>20</v>
      </c>
      <c r="N28" s="6" t="s">
        <v>20</v>
      </c>
      <c r="O28" s="1" t="s">
        <v>20</v>
      </c>
      <c r="P28" s="1"/>
      <c r="Q28" s="1" t="s">
        <v>140</v>
      </c>
      <c r="R28" s="1" t="s">
        <v>20</v>
      </c>
      <c r="S28" s="1"/>
      <c r="T28" s="1" t="s">
        <v>20</v>
      </c>
      <c r="U28" s="1" t="s">
        <v>69</v>
      </c>
      <c r="V28" s="1" t="s">
        <v>74</v>
      </c>
      <c r="W28" s="1"/>
      <c r="X28" s="1"/>
      <c r="Y28" s="1" t="s">
        <v>29</v>
      </c>
      <c r="Z28" s="1"/>
      <c r="AA28" s="1"/>
      <c r="AB28" s="1" t="s">
        <v>74</v>
      </c>
      <c r="AD28" s="1"/>
      <c r="AE28" s="1"/>
      <c r="AF28" s="1"/>
      <c r="AG28" s="1"/>
      <c r="AH28" s="1"/>
    </row>
    <row r="29" spans="1:34" ht="132">
      <c r="A29" s="4" t="s">
        <v>3</v>
      </c>
      <c r="B29" s="1"/>
      <c r="C29" s="1" t="s">
        <v>117</v>
      </c>
      <c r="D29" s="6"/>
      <c r="E29" s="1"/>
      <c r="F29" s="1"/>
      <c r="G29" s="19" t="s">
        <v>117</v>
      </c>
      <c r="H29" s="1"/>
      <c r="I29" s="9" t="s">
        <v>95</v>
      </c>
      <c r="J29" s="1" t="s">
        <v>34</v>
      </c>
      <c r="K29" s="1" t="s">
        <v>111</v>
      </c>
      <c r="L29" s="1" t="s">
        <v>117</v>
      </c>
      <c r="M29" s="1" t="s">
        <v>118</v>
      </c>
      <c r="N29" s="6" t="s">
        <v>117</v>
      </c>
      <c r="O29" s="1" t="s">
        <v>118</v>
      </c>
      <c r="P29" s="1"/>
      <c r="Q29" s="1" t="s">
        <v>117</v>
      </c>
      <c r="R29" s="1" t="s">
        <v>117</v>
      </c>
      <c r="S29" s="1"/>
      <c r="T29" s="1" t="s">
        <v>117</v>
      </c>
      <c r="U29" s="1"/>
      <c r="V29" s="6" t="s">
        <v>131</v>
      </c>
      <c r="W29" s="1"/>
      <c r="X29" s="1"/>
      <c r="Y29" s="1"/>
      <c r="Z29" s="1"/>
      <c r="AA29" s="1"/>
      <c r="AB29" s="1" t="s">
        <v>75</v>
      </c>
      <c r="AD29" s="1"/>
      <c r="AE29" s="1"/>
      <c r="AF29" s="1"/>
      <c r="AG29" s="1"/>
      <c r="AH29" s="1"/>
    </row>
    <row r="30" spans="1:34" ht="198">
      <c r="A30" s="4" t="s">
        <v>4</v>
      </c>
      <c r="B30" s="6"/>
      <c r="C30" s="6"/>
      <c r="D30" s="6" t="s">
        <v>141</v>
      </c>
      <c r="E30" s="6" t="s">
        <v>141</v>
      </c>
      <c r="F30" s="6" t="s">
        <v>141</v>
      </c>
      <c r="G30" s="20"/>
      <c r="H30" s="6"/>
      <c r="I30" s="10" t="s">
        <v>33</v>
      </c>
      <c r="J30" s="6" t="s">
        <v>94</v>
      </c>
      <c r="K30" s="6" t="s">
        <v>113</v>
      </c>
      <c r="L30" s="6" t="s">
        <v>126</v>
      </c>
      <c r="M30" s="6" t="s">
        <v>119</v>
      </c>
      <c r="N30" s="6" t="s">
        <v>119</v>
      </c>
      <c r="O30" s="6" t="s">
        <v>153</v>
      </c>
      <c r="P30" s="6"/>
      <c r="Q30" s="6" t="s">
        <v>102</v>
      </c>
      <c r="R30" s="6" t="s">
        <v>66</v>
      </c>
      <c r="S30" s="6" t="s">
        <v>154</v>
      </c>
      <c r="T30" s="6" t="s">
        <v>117</v>
      </c>
      <c r="U30" s="6"/>
      <c r="V30" s="6" t="s">
        <v>128</v>
      </c>
      <c r="W30" s="6"/>
      <c r="X30" s="6"/>
      <c r="Y30" s="6"/>
      <c r="Z30" s="6"/>
      <c r="AA30" s="6" t="s">
        <v>72</v>
      </c>
      <c r="AB30" s="6" t="s">
        <v>49</v>
      </c>
      <c r="AC30" s="7"/>
      <c r="AD30" s="1"/>
      <c r="AE30" s="1"/>
      <c r="AF30" s="1"/>
      <c r="AG30" s="1"/>
      <c r="AH30" s="1"/>
    </row>
    <row r="31" spans="1:34" ht="22">
      <c r="A31" s="4" t="s">
        <v>5</v>
      </c>
      <c r="B31" s="1"/>
      <c r="C31" s="1"/>
      <c r="D31" s="1"/>
      <c r="E31" s="1" t="s">
        <v>117</v>
      </c>
      <c r="F31" s="1"/>
      <c r="G31" s="19"/>
      <c r="H31" s="1"/>
      <c r="I31" s="9" t="s">
        <v>92</v>
      </c>
      <c r="J31" s="1" t="s">
        <v>93</v>
      </c>
      <c r="K31" s="1" t="s">
        <v>112</v>
      </c>
      <c r="L31" s="1" t="s">
        <v>117</v>
      </c>
      <c r="M31" s="1" t="s">
        <v>120</v>
      </c>
      <c r="N31" s="6" t="s">
        <v>120</v>
      </c>
      <c r="O31" s="1"/>
      <c r="P31" s="1"/>
      <c r="Q31" s="1"/>
      <c r="R31" s="1" t="s">
        <v>137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D31" s="1"/>
      <c r="AE31" s="1"/>
      <c r="AF31" s="1"/>
      <c r="AG31" s="1"/>
      <c r="AH31" s="1"/>
    </row>
    <row r="32" spans="1:34" ht="22">
      <c r="A32" s="4" t="s">
        <v>61</v>
      </c>
      <c r="B32" s="1"/>
      <c r="C32" s="29">
        <v>0.8</v>
      </c>
      <c r="D32" s="1" t="s">
        <v>20</v>
      </c>
      <c r="E32" s="1" t="s">
        <v>20</v>
      </c>
      <c r="F32" s="1" t="s">
        <v>20</v>
      </c>
      <c r="G32" s="29">
        <v>0.8</v>
      </c>
      <c r="H32" s="1"/>
      <c r="I32" s="9" t="s">
        <v>69</v>
      </c>
      <c r="J32" s="1" t="s">
        <v>69</v>
      </c>
      <c r="K32" s="1" t="s">
        <v>69</v>
      </c>
      <c r="L32" s="1" t="s">
        <v>69</v>
      </c>
      <c r="M32" s="1" t="s">
        <v>69</v>
      </c>
      <c r="N32" s="6" t="s">
        <v>69</v>
      </c>
      <c r="O32" s="29">
        <v>0.85</v>
      </c>
      <c r="P32" s="1"/>
      <c r="Q32" s="1" t="s">
        <v>69</v>
      </c>
      <c r="R32" s="1" t="s">
        <v>74</v>
      </c>
      <c r="S32" s="1"/>
      <c r="T32" s="1" t="s">
        <v>69</v>
      </c>
      <c r="U32" s="1" t="s">
        <v>69</v>
      </c>
      <c r="V32" s="1"/>
      <c r="W32" s="1"/>
      <c r="X32" s="1"/>
      <c r="Y32" s="1"/>
      <c r="Z32" s="1"/>
      <c r="AA32" s="1"/>
      <c r="AB32" s="1"/>
      <c r="AD32" s="1"/>
      <c r="AE32" s="1"/>
      <c r="AF32" s="1"/>
      <c r="AG32" s="1"/>
      <c r="AH32" s="1"/>
    </row>
    <row r="33" spans="1:34" ht="21">
      <c r="A33" s="4"/>
      <c r="B33" s="1"/>
      <c r="C33" s="1"/>
      <c r="D33" s="1"/>
      <c r="E33" s="1"/>
      <c r="F33" s="1"/>
      <c r="G33" s="19"/>
      <c r="H33" s="1"/>
      <c r="I33" s="9"/>
      <c r="J33" s="1"/>
      <c r="K33" s="1"/>
      <c r="L33" s="1"/>
      <c r="M33" s="1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D33" s="1"/>
      <c r="AE33" s="1"/>
      <c r="AF33" s="1"/>
      <c r="AG33" s="1"/>
      <c r="AH33" s="1"/>
    </row>
    <row r="34" spans="1:34" ht="21">
      <c r="A34" s="4"/>
      <c r="B34" s="1"/>
      <c r="C34" s="1"/>
      <c r="D34" s="1"/>
      <c r="E34" s="1"/>
      <c r="F34" s="1"/>
      <c r="G34" s="19"/>
      <c r="H34" s="1"/>
      <c r="I34" s="9"/>
      <c r="J34" s="1"/>
      <c r="K34" s="1"/>
      <c r="L34" s="1"/>
      <c r="M34" s="1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D34" s="1"/>
      <c r="AE34" s="1"/>
      <c r="AF34" s="1"/>
      <c r="AG34" s="1"/>
      <c r="AH34" s="1"/>
    </row>
    <row r="35" spans="1:34" ht="21">
      <c r="A35" s="4"/>
      <c r="B35" s="1"/>
      <c r="C35" s="1"/>
      <c r="D35" s="1"/>
      <c r="E35" s="1"/>
      <c r="F35" s="1"/>
      <c r="G35" s="19"/>
      <c r="H35" s="1"/>
      <c r="I35" s="9"/>
      <c r="J35" s="1"/>
      <c r="K35" s="1"/>
      <c r="L35" s="1"/>
      <c r="M35" s="1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D35" s="1"/>
      <c r="AE35" s="1"/>
      <c r="AF35" s="1"/>
      <c r="AG35" s="1"/>
      <c r="AH35" s="1"/>
    </row>
    <row r="36" spans="1:34" ht="21">
      <c r="A36" s="4"/>
      <c r="B36" s="1"/>
      <c r="C36" s="1"/>
      <c r="D36" s="1"/>
      <c r="E36" s="1"/>
      <c r="F36" s="1"/>
      <c r="G36" s="19"/>
      <c r="H36" s="1"/>
      <c r="I36" s="9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D36" s="1"/>
      <c r="AE36" s="1"/>
      <c r="AF36" s="1"/>
      <c r="AG36" s="1"/>
      <c r="AH36" s="1"/>
    </row>
    <row r="37" spans="1:34" ht="21">
      <c r="A37" s="4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D37" s="1"/>
      <c r="AE37" s="1"/>
      <c r="AF37" s="1"/>
      <c r="AG37" s="1"/>
      <c r="AH37" s="1"/>
    </row>
    <row r="38" spans="1:34" ht="21">
      <c r="A38" s="4"/>
      <c r="B38" s="1"/>
      <c r="C38" s="1"/>
      <c r="D38" s="1"/>
      <c r="E38" s="1"/>
      <c r="F38" s="1"/>
      <c r="G38" s="19"/>
      <c r="H38" s="1"/>
      <c r="J38" s="1"/>
      <c r="K38" s="1"/>
      <c r="L38" s="1"/>
      <c r="M38" s="1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D38" s="1"/>
      <c r="AE38" s="1"/>
      <c r="AF38" s="1"/>
      <c r="AG38" s="1"/>
      <c r="AH38" s="1"/>
    </row>
    <row r="39" spans="1:34" ht="21">
      <c r="A39" s="4"/>
      <c r="B39" s="1"/>
      <c r="C39" s="1"/>
      <c r="D39" s="1"/>
      <c r="E39" s="1"/>
      <c r="F39" s="1"/>
      <c r="G39" s="19"/>
      <c r="H39" s="1"/>
      <c r="J39" s="1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1"/>
      <c r="AF39" s="1"/>
      <c r="AG39" s="1"/>
      <c r="AH39" s="1"/>
    </row>
    <row r="40" spans="1:34" ht="21">
      <c r="A40" s="4"/>
      <c r="B40" s="1"/>
      <c r="C40" s="1"/>
      <c r="D40" s="1"/>
      <c r="E40" s="1"/>
      <c r="F40" s="1"/>
      <c r="G40" s="19"/>
      <c r="H40" s="1"/>
      <c r="J40" s="1"/>
      <c r="K40" s="1"/>
      <c r="L40" s="1"/>
      <c r="M40" s="1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</row>
    <row r="41" spans="1:34" ht="21">
      <c r="A41" s="4"/>
      <c r="B41" s="1"/>
      <c r="C41" s="1"/>
      <c r="D41" s="1"/>
      <c r="E41" s="1"/>
      <c r="F41" s="1"/>
      <c r="G41" s="19"/>
      <c r="H41" s="1"/>
      <c r="J41" s="1"/>
      <c r="K41" s="1"/>
      <c r="L41" s="1"/>
      <c r="M41" s="1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D41" s="1"/>
      <c r="AE41" s="1"/>
      <c r="AF41" s="1"/>
      <c r="AG41" s="1"/>
      <c r="AH41" s="1"/>
    </row>
    <row r="42" spans="1:34" ht="21">
      <c r="A42" s="4"/>
      <c r="B42" s="1"/>
      <c r="C42" s="1"/>
      <c r="D42" s="1"/>
      <c r="E42" s="1"/>
      <c r="F42" s="1"/>
      <c r="G42" s="19"/>
      <c r="H42" s="1"/>
      <c r="J42" s="1"/>
      <c r="K42" s="1"/>
      <c r="L42" s="1"/>
      <c r="M42" s="1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D42" s="1"/>
      <c r="AE42" s="1"/>
      <c r="AF42" s="1"/>
      <c r="AG42" s="1"/>
      <c r="AH42" s="1"/>
    </row>
    <row r="43" spans="1:34" ht="21">
      <c r="A43" s="4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D43" s="1"/>
      <c r="AE43" s="1"/>
      <c r="AF43" s="1"/>
      <c r="AG43" s="1"/>
      <c r="AH43" s="1"/>
    </row>
    <row r="44" spans="1:34" ht="21">
      <c r="A44" s="4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D44" s="1"/>
      <c r="AE44" s="1"/>
      <c r="AF44" s="1"/>
      <c r="AG44" s="1"/>
      <c r="AH44" s="1"/>
    </row>
    <row r="45" spans="1:34" ht="21">
      <c r="A45" s="4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1"/>
      <c r="AF45" s="1"/>
      <c r="AG45" s="1"/>
      <c r="AH45" s="1"/>
    </row>
    <row r="46" spans="1:34" ht="21">
      <c r="A46" s="4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</row>
    <row r="47" spans="1:34" ht="21">
      <c r="A47" s="4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</row>
    <row r="48" spans="1:34" ht="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</row>
    <row r="49" spans="1:34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/>
    </row>
    <row r="50" spans="1:34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</row>
    <row r="51" spans="1:34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"/>
      <c r="AE51" s="1"/>
      <c r="AF51" s="1"/>
      <c r="AG51" s="1"/>
      <c r="AH51" s="1"/>
    </row>
    <row r="52" spans="1:34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</row>
    <row r="53" spans="1:34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1"/>
      <c r="AE53" s="1"/>
      <c r="AF53" s="1"/>
      <c r="AG53" s="1"/>
      <c r="AH53" s="1"/>
    </row>
    <row r="54" spans="1:34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D54" s="1"/>
      <c r="AE54" s="1"/>
      <c r="AF54" s="1"/>
      <c r="AG54" s="1"/>
      <c r="AH54" s="1"/>
    </row>
    <row r="55" spans="1:34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D55" s="1"/>
      <c r="AE55" s="1"/>
      <c r="AF55" s="1"/>
      <c r="AG55" s="1"/>
      <c r="AH55" s="1"/>
    </row>
    <row r="56" spans="1:34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D56" s="1"/>
      <c r="AE56" s="1"/>
      <c r="AF56" s="1"/>
      <c r="AG56" s="1"/>
      <c r="AH56" s="1"/>
    </row>
    <row r="57" spans="1:34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D57" s="1"/>
      <c r="AE57" s="1"/>
      <c r="AF57" s="1"/>
      <c r="AG57" s="1"/>
      <c r="AH57" s="1"/>
    </row>
    <row r="58" spans="1:34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D58" s="1"/>
      <c r="AE58" s="1"/>
      <c r="AF58" s="1"/>
      <c r="AG58" s="1"/>
      <c r="AH58" s="1"/>
    </row>
    <row r="59" spans="1:34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D59" s="1"/>
      <c r="AE59" s="1"/>
      <c r="AF59" s="1"/>
      <c r="AG59" s="1"/>
      <c r="AH59" s="1"/>
    </row>
    <row r="60" spans="1:34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D60" s="1"/>
      <c r="AE60" s="1"/>
      <c r="AF60" s="1"/>
      <c r="AG60" s="1"/>
      <c r="AH60" s="1"/>
    </row>
    <row r="61" spans="1:34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D61" s="1"/>
      <c r="AE61" s="1"/>
      <c r="AF61" s="1"/>
      <c r="AG61" s="1"/>
      <c r="AH61" s="1"/>
    </row>
    <row r="62" spans="1:34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D62" s="1"/>
      <c r="AE62" s="1"/>
      <c r="AF62" s="1"/>
      <c r="AG62" s="1"/>
      <c r="AH62" s="1"/>
    </row>
    <row r="63" spans="1:34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D63" s="1"/>
      <c r="AE63" s="1"/>
      <c r="AF63" s="1"/>
      <c r="AG63" s="1"/>
      <c r="AH63" s="1"/>
    </row>
    <row r="64" spans="1:34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D64" s="1"/>
      <c r="AE64" s="1"/>
      <c r="AF64" s="1"/>
      <c r="AG64" s="1"/>
      <c r="AH64" s="1"/>
    </row>
    <row r="65" spans="1:34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D65" s="1"/>
      <c r="AE65" s="1"/>
      <c r="AF65" s="1"/>
      <c r="AG65" s="1"/>
      <c r="AH65" s="1"/>
    </row>
    <row r="66" spans="1:34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D66" s="1"/>
      <c r="AE66" s="1"/>
      <c r="AF66" s="1"/>
      <c r="AG66" s="1"/>
      <c r="AH66" s="1"/>
    </row>
    <row r="67" spans="1:34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1"/>
      <c r="AE67" s="1"/>
      <c r="AF67" s="1"/>
      <c r="AG67" s="1"/>
      <c r="AH67" s="1"/>
    </row>
    <row r="68" spans="1:34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D68" s="1"/>
      <c r="AE68" s="1"/>
      <c r="AF68" s="1"/>
      <c r="AG68" s="1"/>
      <c r="AH68" s="1"/>
    </row>
    <row r="69" spans="1:34" ht="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1"/>
      <c r="AE69" s="1"/>
      <c r="AF69" s="1"/>
      <c r="AG69" s="1"/>
      <c r="AH69" s="1"/>
    </row>
    <row r="70" spans="1:34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D70" s="1"/>
      <c r="AE70" s="1"/>
      <c r="AF70" s="1"/>
      <c r="AG70" s="1"/>
      <c r="AH70" s="1"/>
    </row>
    <row r="71" spans="1:34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D71" s="1"/>
      <c r="AE71" s="1"/>
      <c r="AF71" s="1"/>
      <c r="AG71" s="1"/>
      <c r="AH71" s="1"/>
    </row>
    <row r="72" spans="1:34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1"/>
      <c r="AE72" s="1"/>
      <c r="AF72" s="1"/>
      <c r="AG72" s="1"/>
      <c r="AH72" s="1"/>
    </row>
    <row r="73" spans="1:34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D73" s="1"/>
      <c r="AE73" s="1"/>
      <c r="AF73" s="1"/>
      <c r="AG73" s="1"/>
      <c r="AH73" s="1"/>
    </row>
    <row r="74" spans="1:34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</row>
    <row r="75" spans="1:34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</row>
    <row r="76" spans="1:34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D76" s="1"/>
      <c r="AE76" s="1"/>
      <c r="AF76" s="1"/>
      <c r="AG76" s="1"/>
      <c r="AH76" s="1"/>
    </row>
    <row r="77" spans="1:34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D77" s="1"/>
      <c r="AE77" s="1"/>
      <c r="AF77" s="1"/>
      <c r="AG77" s="1"/>
      <c r="AH77" s="1"/>
    </row>
    <row r="78" spans="1:34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1"/>
      <c r="AE78" s="1"/>
      <c r="AF78" s="1"/>
      <c r="AG78" s="1"/>
      <c r="AH78" s="1"/>
    </row>
    <row r="79" spans="1:34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1"/>
      <c r="AE79" s="1"/>
      <c r="AF79" s="1"/>
      <c r="AG79" s="1"/>
      <c r="AH79" s="1"/>
    </row>
    <row r="80" spans="1:34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</row>
    <row r="81" spans="1:34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</row>
    <row r="82" spans="1:34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</row>
    <row r="83" spans="1:34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</row>
    <row r="84" spans="1:34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</row>
    <row r="85" spans="1:34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</row>
    <row r="86" spans="1:34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</row>
    <row r="87" spans="1:34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1"/>
    </row>
    <row r="88" spans="1:34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1"/>
    </row>
    <row r="89" spans="1:34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1"/>
    </row>
    <row r="90" spans="1:34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D90" s="1"/>
      <c r="AE90" s="1"/>
      <c r="AF90" s="1"/>
      <c r="AG90" s="1"/>
      <c r="AH90" s="1"/>
    </row>
    <row r="91" spans="1:34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D91" s="1"/>
      <c r="AE91" s="1"/>
      <c r="AF91" s="1"/>
      <c r="AG91" s="1"/>
      <c r="AH91" s="1"/>
    </row>
    <row r="92" spans="1:34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D92" s="1"/>
      <c r="AE92" s="1"/>
      <c r="AF92" s="1"/>
      <c r="AG92" s="1"/>
      <c r="AH92" s="1"/>
    </row>
    <row r="93" spans="1:34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D93" s="1"/>
      <c r="AE93" s="1"/>
      <c r="AF93" s="1"/>
      <c r="AG93" s="1"/>
      <c r="AH93" s="1"/>
    </row>
    <row r="94" spans="1:34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D94" s="1"/>
      <c r="AE94" s="1"/>
      <c r="AF94" s="1"/>
      <c r="AG94" s="1"/>
      <c r="AH94" s="1"/>
    </row>
    <row r="95" spans="1:34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D95" s="1"/>
      <c r="AE95" s="1"/>
      <c r="AF95" s="1"/>
      <c r="AG95" s="1"/>
      <c r="AH95" s="1"/>
    </row>
    <row r="96" spans="1:34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D96" s="1"/>
      <c r="AE96" s="1"/>
      <c r="AF96" s="1"/>
      <c r="AG96" s="1"/>
      <c r="AH96" s="1"/>
    </row>
    <row r="97" spans="1:34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D97" s="1"/>
      <c r="AE97" s="1"/>
      <c r="AF97" s="1"/>
      <c r="AG97" s="1"/>
      <c r="AH97" s="1"/>
    </row>
    <row r="98" spans="1:34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D98" s="1"/>
      <c r="AE98" s="1"/>
      <c r="AF98" s="1"/>
      <c r="AG98" s="1"/>
      <c r="AH98" s="1"/>
    </row>
    <row r="99" spans="1:34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D99" s="1"/>
      <c r="AE99" s="1"/>
      <c r="AF99" s="1"/>
      <c r="AG99" s="1"/>
      <c r="AH99" s="1"/>
    </row>
    <row r="100" spans="1:34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D100" s="1"/>
      <c r="AE100" s="1"/>
      <c r="AF100" s="1"/>
      <c r="AG100" s="1"/>
      <c r="AH100" s="1"/>
    </row>
    <row r="101" spans="1:34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D101" s="1"/>
      <c r="AE101" s="1"/>
      <c r="AF101" s="1"/>
      <c r="AG101" s="1"/>
      <c r="AH101" s="1"/>
    </row>
    <row r="102" spans="1:34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D102" s="1"/>
      <c r="AE102" s="1"/>
      <c r="AF102" s="1"/>
      <c r="AG102" s="1"/>
      <c r="AH102" s="1"/>
    </row>
    <row r="103" spans="1:34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D103" s="1"/>
      <c r="AE103" s="1"/>
      <c r="AF103" s="1"/>
      <c r="AG103" s="1"/>
      <c r="AH103" s="1"/>
    </row>
    <row r="104" spans="1:34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D104" s="1"/>
      <c r="AE104" s="1"/>
      <c r="AF104" s="1"/>
      <c r="AG104" s="1"/>
      <c r="AH104" s="1"/>
    </row>
    <row r="105" spans="1:34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D105" s="1"/>
      <c r="AE105" s="1"/>
      <c r="AF105" s="1"/>
      <c r="AG105" s="1"/>
      <c r="AH105" s="1"/>
    </row>
    <row r="106" spans="1:34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D106" s="1"/>
      <c r="AE106" s="1"/>
      <c r="AF106" s="1"/>
      <c r="AG106" s="1"/>
      <c r="AH106" s="1"/>
    </row>
    <row r="107" spans="1:34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D107" s="1"/>
      <c r="AE107" s="1"/>
      <c r="AF107" s="1"/>
      <c r="AG107" s="1"/>
      <c r="AH107" s="1"/>
    </row>
    <row r="108" spans="1:34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D108" s="1"/>
      <c r="AE108" s="1"/>
      <c r="AF108" s="1"/>
      <c r="AG108" s="1"/>
      <c r="AH108" s="1"/>
    </row>
    <row r="109" spans="1:34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D109" s="1"/>
      <c r="AE109" s="1"/>
      <c r="AF109" s="1"/>
      <c r="AG109" s="1"/>
      <c r="AH109" s="1"/>
    </row>
    <row r="110" spans="1:34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D110" s="1"/>
      <c r="AE110" s="1"/>
      <c r="AF110" s="1"/>
      <c r="AG110" s="1"/>
      <c r="AH110" s="1"/>
    </row>
    <row r="111" spans="1:34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D111" s="1"/>
      <c r="AE111" s="1"/>
      <c r="AF111" s="1"/>
      <c r="AG111" s="1"/>
      <c r="AH111" s="1"/>
    </row>
    <row r="112" spans="1:34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D112" s="1"/>
      <c r="AE112" s="1"/>
      <c r="AF112" s="1"/>
      <c r="AG112" s="1"/>
      <c r="AH112" s="1"/>
    </row>
    <row r="113" spans="1:34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D113" s="1"/>
      <c r="AE113" s="1"/>
      <c r="AF113" s="1"/>
      <c r="AG113" s="1"/>
      <c r="AH113" s="1"/>
    </row>
    <row r="114" spans="1:34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D114" s="1"/>
      <c r="AE114" s="1"/>
      <c r="AF114" s="1"/>
      <c r="AG114" s="1"/>
      <c r="AH114" s="1"/>
    </row>
    <row r="115" spans="1:34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D115" s="1"/>
      <c r="AE115" s="1"/>
      <c r="AF115" s="1"/>
      <c r="AG115" s="1"/>
      <c r="AH115" s="1"/>
    </row>
    <row r="116" spans="1:34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D116" s="1"/>
      <c r="AE116" s="1"/>
      <c r="AF116" s="1"/>
      <c r="AG116" s="1"/>
      <c r="AH116" s="1"/>
    </row>
    <row r="117" spans="1:34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D117" s="1"/>
      <c r="AE117" s="1"/>
      <c r="AF117" s="1"/>
      <c r="AG117" s="1"/>
      <c r="AH117" s="1"/>
    </row>
    <row r="118" spans="1:34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D118" s="1"/>
      <c r="AE118" s="1"/>
      <c r="AF118" s="1"/>
      <c r="AG118" s="1"/>
      <c r="AH118" s="1"/>
    </row>
    <row r="119" spans="1:34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D119" s="1"/>
      <c r="AE119" s="1"/>
      <c r="AF119" s="1"/>
      <c r="AG119" s="1"/>
      <c r="AH119" s="1"/>
    </row>
    <row r="120" spans="1:34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D120" s="1"/>
      <c r="AE120" s="1"/>
      <c r="AF120" s="1"/>
      <c r="AG120" s="1"/>
      <c r="AH120" s="1"/>
    </row>
    <row r="121" spans="1:34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D121" s="1"/>
      <c r="AE121" s="1"/>
      <c r="AF121" s="1"/>
      <c r="AG121" s="1"/>
      <c r="AH121" s="1"/>
    </row>
    <row r="122" spans="1:34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D122" s="1"/>
      <c r="AE122" s="1"/>
      <c r="AF122" s="1"/>
      <c r="AG122" s="1"/>
      <c r="AH122" s="1"/>
    </row>
    <row r="123" spans="1:34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D123" s="1"/>
      <c r="AE123" s="1"/>
      <c r="AF123" s="1"/>
      <c r="AG123" s="1"/>
      <c r="AH123" s="1"/>
    </row>
    <row r="124" spans="1:34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D124" s="1"/>
      <c r="AE124" s="1"/>
      <c r="AF124" s="1"/>
      <c r="AG124" s="1"/>
      <c r="AH124" s="1"/>
    </row>
    <row r="125" spans="1:34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D125" s="1"/>
      <c r="AE125" s="1"/>
      <c r="AF125" s="1"/>
      <c r="AG125" s="1"/>
      <c r="AH1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28"/>
  <sheetViews>
    <sheetView topLeftCell="A7" zoomScale="84" zoomScaleNormal="84" zoomScalePageLayoutView="84" workbookViewId="0">
      <pane xSplit="1" topLeftCell="J1" activePane="topRight" state="frozen"/>
      <selection activeCell="A3" sqref="A3"/>
      <selection pane="topRight" activeCell="C11" sqref="C11"/>
    </sheetView>
  </sheetViews>
  <sheetFormatPr baseColWidth="10" defaultRowHeight="16"/>
  <cols>
    <col min="1" max="1" width="46.33203125" customWidth="1"/>
    <col min="2" max="2" width="15.33203125" customWidth="1"/>
    <col min="3" max="3" width="14.83203125" customWidth="1"/>
    <col min="4" max="4" width="20.1640625" customWidth="1"/>
    <col min="5" max="5" width="16.6640625" customWidth="1"/>
    <col min="6" max="7" width="18" customWidth="1"/>
    <col min="8" max="8" width="16.5" customWidth="1"/>
    <col min="9" max="10" width="15.5" customWidth="1"/>
    <col min="11" max="11" width="18" customWidth="1"/>
    <col min="12" max="12" width="15.5" customWidth="1"/>
    <col min="13" max="13" width="15.6640625" customWidth="1"/>
    <col min="14" max="14" width="12" customWidth="1"/>
    <col min="15" max="15" width="14.33203125" customWidth="1"/>
    <col min="16" max="16" width="15.1640625" customWidth="1"/>
    <col min="17" max="17" width="17.33203125" customWidth="1"/>
    <col min="18" max="18" width="13.83203125" customWidth="1"/>
    <col min="19" max="20" width="16" customWidth="1"/>
    <col min="21" max="21" width="13.33203125" customWidth="1"/>
    <col min="23" max="23" width="13" customWidth="1"/>
    <col min="24" max="24" width="15.6640625" style="7" customWidth="1"/>
    <col min="25" max="25" width="14.33203125" customWidth="1"/>
    <col min="26" max="26" width="13.83203125" customWidth="1"/>
    <col min="27" max="27" width="20.5" customWidth="1"/>
    <col min="28" max="28" width="9.5" customWidth="1"/>
    <col min="29" max="29" width="17.1640625" customWidth="1"/>
    <col min="30" max="30" width="13.6640625" customWidth="1"/>
    <col min="31" max="31" width="13.33203125" customWidth="1"/>
    <col min="32" max="32" width="13" customWidth="1"/>
  </cols>
  <sheetData>
    <row r="1" spans="1:37" ht="66">
      <c r="A1" s="3" t="s">
        <v>0</v>
      </c>
      <c r="B1" s="2" t="s">
        <v>63</v>
      </c>
      <c r="C1" s="2" t="s">
        <v>78</v>
      </c>
      <c r="D1" s="2" t="s">
        <v>142</v>
      </c>
      <c r="E1" s="2" t="s">
        <v>35</v>
      </c>
      <c r="F1" s="2" t="s">
        <v>158</v>
      </c>
      <c r="G1" s="2" t="s">
        <v>159</v>
      </c>
      <c r="H1" s="2" t="s">
        <v>30</v>
      </c>
      <c r="I1" s="2" t="s">
        <v>160</v>
      </c>
      <c r="J1" s="2" t="s">
        <v>161</v>
      </c>
      <c r="K1" s="2" t="s">
        <v>37</v>
      </c>
      <c r="L1" s="2" t="s">
        <v>38</v>
      </c>
      <c r="M1" s="14" t="s">
        <v>179</v>
      </c>
      <c r="N1" s="2" t="s">
        <v>43</v>
      </c>
      <c r="O1" s="2" t="s">
        <v>16</v>
      </c>
      <c r="P1" s="2" t="s">
        <v>42</v>
      </c>
      <c r="Q1" s="2" t="s">
        <v>46</v>
      </c>
      <c r="R1" s="2" t="s">
        <v>17</v>
      </c>
      <c r="S1" s="2" t="s">
        <v>21</v>
      </c>
      <c r="T1" s="2" t="s">
        <v>133</v>
      </c>
      <c r="U1" s="2" t="s">
        <v>62</v>
      </c>
      <c r="V1" s="2" t="s">
        <v>53</v>
      </c>
      <c r="W1" s="2" t="s">
        <v>50</v>
      </c>
      <c r="X1" s="14" t="s">
        <v>64</v>
      </c>
      <c r="Y1" s="2" t="s">
        <v>51</v>
      </c>
      <c r="Z1" s="2" t="s">
        <v>47</v>
      </c>
      <c r="AA1" s="2" t="s">
        <v>48</v>
      </c>
      <c r="AB1" s="2"/>
      <c r="AC1" s="2" t="s">
        <v>71</v>
      </c>
      <c r="AD1" s="14" t="s">
        <v>166</v>
      </c>
      <c r="AE1" s="30" t="s">
        <v>167</v>
      </c>
      <c r="AF1" s="14" t="s">
        <v>168</v>
      </c>
      <c r="AG1" s="2"/>
      <c r="AH1" s="2"/>
      <c r="AI1" s="1"/>
      <c r="AJ1" s="1"/>
    </row>
    <row r="2" spans="1:37" ht="22">
      <c r="A2" s="4" t="s">
        <v>81</v>
      </c>
      <c r="B2" s="5" t="s">
        <v>36</v>
      </c>
      <c r="C2" s="5" t="s">
        <v>36</v>
      </c>
      <c r="D2" s="5" t="s">
        <v>36</v>
      </c>
      <c r="E2" s="5" t="s">
        <v>36</v>
      </c>
      <c r="F2" s="5" t="s">
        <v>6</v>
      </c>
      <c r="G2" s="5" t="s">
        <v>6</v>
      </c>
      <c r="H2" s="5" t="s">
        <v>6</v>
      </c>
      <c r="I2" s="5" t="s">
        <v>28</v>
      </c>
      <c r="J2" s="5" t="s">
        <v>28</v>
      </c>
      <c r="K2" s="5" t="s">
        <v>65</v>
      </c>
      <c r="L2" s="5" t="s">
        <v>14</v>
      </c>
      <c r="M2" s="5" t="s">
        <v>31</v>
      </c>
      <c r="N2" s="5" t="s">
        <v>44</v>
      </c>
      <c r="O2" s="5" t="s">
        <v>15</v>
      </c>
      <c r="P2" s="5" t="s">
        <v>15</v>
      </c>
      <c r="Q2" s="5" t="s">
        <v>15</v>
      </c>
      <c r="R2" s="5" t="s">
        <v>18</v>
      </c>
      <c r="S2" s="5" t="s">
        <v>22</v>
      </c>
      <c r="T2" s="5" t="s">
        <v>127</v>
      </c>
      <c r="U2" s="5" t="s">
        <v>36</v>
      </c>
      <c r="V2" s="5" t="s">
        <v>36</v>
      </c>
      <c r="W2" s="5" t="s">
        <v>36</v>
      </c>
      <c r="X2" s="15" t="s">
        <v>14</v>
      </c>
      <c r="Y2" s="5" t="s">
        <v>52</v>
      </c>
      <c r="Z2" s="5" t="s">
        <v>45</v>
      </c>
      <c r="AA2" s="5" t="s">
        <v>45</v>
      </c>
      <c r="AB2" s="5" t="s">
        <v>13</v>
      </c>
      <c r="AC2" s="5" t="s">
        <v>45</v>
      </c>
      <c r="AD2" s="5" t="s">
        <v>25</v>
      </c>
      <c r="AE2" s="11" t="s">
        <v>25</v>
      </c>
      <c r="AF2" s="5" t="s">
        <v>25</v>
      </c>
      <c r="AG2" s="5"/>
      <c r="AH2" s="5"/>
      <c r="AI2" s="1"/>
      <c r="AJ2" s="1"/>
    </row>
    <row r="3" spans="1:37" ht="66">
      <c r="A3" s="25" t="s">
        <v>105</v>
      </c>
      <c r="B3" s="5" t="s">
        <v>76</v>
      </c>
      <c r="C3" s="5" t="s">
        <v>76</v>
      </c>
      <c r="D3" s="5" t="s">
        <v>77</v>
      </c>
      <c r="E3" s="5" t="s">
        <v>76</v>
      </c>
      <c r="F3" s="5" t="s">
        <v>76</v>
      </c>
      <c r="G3" s="5" t="s">
        <v>76</v>
      </c>
      <c r="H3" s="5" t="s">
        <v>77</v>
      </c>
      <c r="I3" s="5" t="s">
        <v>104</v>
      </c>
      <c r="J3" s="5" t="s">
        <v>104</v>
      </c>
      <c r="K3" s="5" t="s">
        <v>76</v>
      </c>
      <c r="L3" s="5" t="s">
        <v>76</v>
      </c>
      <c r="M3" s="5" t="s">
        <v>76</v>
      </c>
      <c r="N3" s="5" t="s">
        <v>79</v>
      </c>
      <c r="O3" s="5" t="s">
        <v>76</v>
      </c>
      <c r="P3" s="5" t="s">
        <v>79</v>
      </c>
      <c r="Q3" s="5" t="s">
        <v>76</v>
      </c>
      <c r="R3" s="5" t="s">
        <v>79</v>
      </c>
      <c r="S3" s="5" t="s">
        <v>80</v>
      </c>
      <c r="T3" s="5" t="s">
        <v>129</v>
      </c>
      <c r="U3" s="5" t="s">
        <v>77</v>
      </c>
      <c r="V3" s="5" t="s">
        <v>77</v>
      </c>
      <c r="W3" s="5"/>
      <c r="X3" s="15" t="s">
        <v>77</v>
      </c>
      <c r="Y3" s="5"/>
      <c r="Z3" s="5"/>
      <c r="AA3" s="5"/>
      <c r="AB3" s="5"/>
      <c r="AC3" s="5"/>
      <c r="AD3" s="5" t="s">
        <v>169</v>
      </c>
      <c r="AE3" s="11" t="s">
        <v>169</v>
      </c>
      <c r="AF3" s="5" t="s">
        <v>169</v>
      </c>
      <c r="AG3" s="5"/>
      <c r="AH3" s="5"/>
      <c r="AI3" s="1"/>
      <c r="AJ3" s="1"/>
    </row>
    <row r="4" spans="1:37" ht="22">
      <c r="A4" s="4" t="s">
        <v>32</v>
      </c>
      <c r="B4" s="5">
        <v>2003</v>
      </c>
      <c r="C4" s="5">
        <v>1997</v>
      </c>
      <c r="D4" s="5">
        <v>2001</v>
      </c>
      <c r="E4" s="5">
        <v>2018</v>
      </c>
      <c r="F4" s="8">
        <v>2013</v>
      </c>
      <c r="G4" s="8">
        <v>2016</v>
      </c>
      <c r="H4" s="15">
        <v>2018</v>
      </c>
      <c r="I4" s="5">
        <v>2005</v>
      </c>
      <c r="J4" s="5">
        <v>2016</v>
      </c>
      <c r="K4" s="5" t="s">
        <v>164</v>
      </c>
      <c r="L4" s="5">
        <v>2017</v>
      </c>
      <c r="M4" s="15" t="s">
        <v>180</v>
      </c>
      <c r="N4" s="5">
        <v>2019</v>
      </c>
      <c r="O4" s="5">
        <v>2014</v>
      </c>
      <c r="P4" s="5">
        <v>2025</v>
      </c>
      <c r="Q4" s="5">
        <v>2017</v>
      </c>
      <c r="R4" s="5">
        <v>2030</v>
      </c>
      <c r="S4" s="5">
        <v>2020</v>
      </c>
      <c r="T4" s="5">
        <v>2019</v>
      </c>
      <c r="U4" s="5"/>
      <c r="V4" s="5"/>
      <c r="W4" s="5"/>
      <c r="X4" s="15" t="s">
        <v>99</v>
      </c>
      <c r="Y4" s="5"/>
      <c r="Z4" s="5"/>
      <c r="AA4" s="5"/>
      <c r="AB4" s="5"/>
      <c r="AC4" s="5"/>
      <c r="AD4" s="5">
        <v>2003</v>
      </c>
      <c r="AE4" s="1">
        <v>2009</v>
      </c>
      <c r="AF4" s="5">
        <v>2015</v>
      </c>
      <c r="AG4" s="5"/>
      <c r="AH4" s="5"/>
      <c r="AI4" s="1"/>
      <c r="AJ4" s="1"/>
    </row>
    <row r="5" spans="1:37" ht="22">
      <c r="A5" s="4" t="s">
        <v>68</v>
      </c>
      <c r="B5" s="5">
        <v>2003</v>
      </c>
      <c r="C5" s="5">
        <v>2001</v>
      </c>
      <c r="D5" s="5"/>
      <c r="E5" s="5">
        <v>2018</v>
      </c>
      <c r="F5" s="8">
        <v>2016</v>
      </c>
      <c r="G5" s="8">
        <v>2016</v>
      </c>
      <c r="H5" s="5"/>
      <c r="I5" s="5">
        <v>2016</v>
      </c>
      <c r="J5" s="5">
        <v>2016</v>
      </c>
      <c r="K5" s="5" t="s">
        <v>114</v>
      </c>
      <c r="L5" s="5" t="s">
        <v>114</v>
      </c>
      <c r="M5" s="5" t="s">
        <v>114</v>
      </c>
      <c r="N5" s="5"/>
      <c r="O5" s="5">
        <v>2015</v>
      </c>
      <c r="P5" s="5" t="s">
        <v>117</v>
      </c>
      <c r="Q5" s="5" t="s">
        <v>117</v>
      </c>
      <c r="R5" s="5"/>
      <c r="S5" s="5"/>
      <c r="T5" s="5"/>
      <c r="U5" s="5"/>
      <c r="V5" s="5"/>
      <c r="W5" s="5"/>
      <c r="X5" s="15" t="s">
        <v>114</v>
      </c>
      <c r="Y5" s="5"/>
      <c r="Z5" s="5"/>
      <c r="AA5" s="5"/>
      <c r="AB5" s="5"/>
      <c r="AC5" s="5"/>
      <c r="AD5" s="5"/>
      <c r="AE5" s="1"/>
      <c r="AF5" s="5"/>
      <c r="AG5" s="5"/>
      <c r="AH5" s="5"/>
      <c r="AI5" s="1"/>
      <c r="AJ5" s="1"/>
    </row>
    <row r="6" spans="1:37" ht="21">
      <c r="A6" s="4" t="s">
        <v>1</v>
      </c>
      <c r="B6" s="13">
        <v>1</v>
      </c>
      <c r="C6" s="13">
        <v>1</v>
      </c>
      <c r="D6" s="13">
        <v>1</v>
      </c>
      <c r="E6" s="13">
        <v>5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4</v>
      </c>
      <c r="M6" s="13">
        <v>2</v>
      </c>
      <c r="N6" s="13">
        <v>2</v>
      </c>
      <c r="O6" s="13">
        <v>0</v>
      </c>
      <c r="P6" s="13">
        <v>6</v>
      </c>
      <c r="Q6" s="13">
        <v>1</v>
      </c>
      <c r="R6" s="13">
        <v>3</v>
      </c>
      <c r="S6" s="13">
        <v>3</v>
      </c>
      <c r="T6" s="13">
        <v>1</v>
      </c>
      <c r="U6" s="13">
        <v>1</v>
      </c>
      <c r="V6" s="13">
        <v>1</v>
      </c>
      <c r="W6" s="13"/>
      <c r="X6" s="22">
        <v>1</v>
      </c>
      <c r="Y6" s="13"/>
      <c r="Z6" s="13"/>
      <c r="AA6" s="13"/>
      <c r="AB6" s="13"/>
      <c r="AC6" s="13"/>
      <c r="AD6" s="13">
        <v>1</v>
      </c>
      <c r="AE6" s="13">
        <v>2</v>
      </c>
      <c r="AF6" s="13">
        <v>4</v>
      </c>
      <c r="AG6" s="13"/>
      <c r="AH6" s="13"/>
      <c r="AI6" s="13"/>
      <c r="AJ6" s="13"/>
    </row>
    <row r="7" spans="1:37" ht="22">
      <c r="A7" s="4" t="s">
        <v>23</v>
      </c>
      <c r="B7" s="12" t="s">
        <v>24</v>
      </c>
      <c r="C7" s="12" t="s">
        <v>24</v>
      </c>
      <c r="D7" s="12" t="s">
        <v>24</v>
      </c>
      <c r="E7" s="18" t="s">
        <v>24</v>
      </c>
      <c r="F7" s="13" t="s">
        <v>24</v>
      </c>
      <c r="G7" s="13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 t="s">
        <v>24</v>
      </c>
      <c r="R7" s="12" t="s">
        <v>24</v>
      </c>
      <c r="S7" s="12" t="s">
        <v>24</v>
      </c>
      <c r="T7" s="12" t="s">
        <v>24</v>
      </c>
      <c r="U7" s="12" t="s">
        <v>24</v>
      </c>
      <c r="V7" s="12" t="s">
        <v>24</v>
      </c>
      <c r="W7" s="12"/>
      <c r="X7" s="16" t="s">
        <v>24</v>
      </c>
      <c r="Y7" s="12"/>
      <c r="Z7" s="12"/>
      <c r="AA7" s="12" t="s">
        <v>24</v>
      </c>
      <c r="AB7" s="12" t="s">
        <v>24</v>
      </c>
      <c r="AC7" s="12" t="s">
        <v>24</v>
      </c>
      <c r="AD7" s="12" t="s">
        <v>26</v>
      </c>
      <c r="AE7" s="12" t="s">
        <v>26</v>
      </c>
      <c r="AF7" s="12" t="s">
        <v>26</v>
      </c>
      <c r="AG7" s="12"/>
      <c r="AH7" s="12"/>
      <c r="AI7" s="12"/>
      <c r="AJ7" s="12"/>
    </row>
    <row r="8" spans="1:37" ht="21">
      <c r="A8" s="4" t="s">
        <v>8</v>
      </c>
      <c r="B8" s="1">
        <v>1.5</v>
      </c>
      <c r="C8" s="1">
        <v>1.5</v>
      </c>
      <c r="D8" s="1">
        <v>1.5</v>
      </c>
      <c r="E8" s="19">
        <v>1.4970000000000001</v>
      </c>
      <c r="F8" s="9">
        <v>1.3</v>
      </c>
      <c r="G8" s="9">
        <v>1.3</v>
      </c>
      <c r="H8" s="1">
        <v>1.3</v>
      </c>
      <c r="I8" s="1">
        <v>1.3</v>
      </c>
      <c r="J8" s="1">
        <v>1.3</v>
      </c>
      <c r="K8" s="1">
        <v>1.3</v>
      </c>
      <c r="L8" s="1">
        <v>1.3</v>
      </c>
      <c r="M8" s="1">
        <v>3</v>
      </c>
      <c r="N8" s="1">
        <v>1.3</v>
      </c>
      <c r="O8" s="1">
        <v>0.70399999999999996</v>
      </c>
      <c r="P8" s="1">
        <v>0.64700000000000002</v>
      </c>
      <c r="Q8" s="1">
        <v>0.70399999999999996</v>
      </c>
      <c r="R8" s="1">
        <v>0.8</v>
      </c>
      <c r="S8" s="1">
        <v>0.8</v>
      </c>
      <c r="T8" s="1">
        <v>1.3</v>
      </c>
      <c r="U8" s="1">
        <v>1.5</v>
      </c>
      <c r="V8" s="1">
        <v>1.5</v>
      </c>
      <c r="W8" s="1"/>
      <c r="X8" s="6">
        <v>1.3</v>
      </c>
      <c r="Y8" s="1"/>
      <c r="Z8" s="1"/>
      <c r="AA8" s="1">
        <v>1.3</v>
      </c>
      <c r="AB8" s="1"/>
      <c r="AC8" s="1">
        <v>0.65</v>
      </c>
      <c r="AD8" s="1">
        <v>0.18</v>
      </c>
      <c r="AE8" s="1">
        <v>0.18</v>
      </c>
      <c r="AF8" s="1">
        <v>0.18</v>
      </c>
      <c r="AG8" s="1"/>
      <c r="AH8" s="1"/>
      <c r="AI8" s="1"/>
      <c r="AJ8" s="1"/>
    </row>
    <row r="9" spans="1:37" ht="21">
      <c r="A9" s="4" t="s">
        <v>82</v>
      </c>
      <c r="B9" s="1"/>
      <c r="C9" s="1"/>
      <c r="D9" s="1"/>
      <c r="E9" s="19"/>
      <c r="F9" s="9"/>
      <c r="G9" s="9"/>
      <c r="H9" s="9"/>
      <c r="I9" s="1">
        <v>81.25</v>
      </c>
      <c r="J9" s="1">
        <v>81.25</v>
      </c>
      <c r="K9" s="1">
        <v>1300</v>
      </c>
      <c r="L9" s="1">
        <v>325</v>
      </c>
      <c r="M9" s="1">
        <v>3000</v>
      </c>
      <c r="N9" s="1"/>
      <c r="O9" s="1"/>
      <c r="P9" s="1"/>
      <c r="Q9" s="1"/>
      <c r="R9" s="1">
        <v>40</v>
      </c>
      <c r="S9" s="1">
        <v>40</v>
      </c>
      <c r="T9" s="1" t="s">
        <v>132</v>
      </c>
      <c r="U9" s="1"/>
      <c r="V9" s="1"/>
      <c r="W9" s="1"/>
      <c r="X9" s="6"/>
      <c r="Y9" s="1"/>
      <c r="Z9" s="1"/>
      <c r="AA9" s="1"/>
      <c r="AB9" s="1"/>
      <c r="AC9" s="1"/>
      <c r="AD9" s="1" t="s">
        <v>170</v>
      </c>
      <c r="AE9" s="1">
        <v>7.52</v>
      </c>
      <c r="AF9" s="1">
        <v>3.76</v>
      </c>
      <c r="AG9" s="1"/>
      <c r="AH9" s="1"/>
      <c r="AI9" s="1"/>
      <c r="AJ9" s="1"/>
    </row>
    <row r="10" spans="1:37" ht="21">
      <c r="A10" s="4" t="s">
        <v>121</v>
      </c>
      <c r="B10" s="1" t="s">
        <v>143</v>
      </c>
      <c r="C10" s="1"/>
      <c r="D10" s="1"/>
      <c r="E10" s="21" t="s">
        <v>147</v>
      </c>
      <c r="F10" s="9">
        <v>8.1999999999999993</v>
      </c>
      <c r="G10" s="9">
        <v>8.1999999999999993</v>
      </c>
      <c r="H10" s="17" t="s">
        <v>84</v>
      </c>
      <c r="I10" s="9" t="s">
        <v>106</v>
      </c>
      <c r="J10" s="9" t="s">
        <v>106</v>
      </c>
      <c r="K10" s="1">
        <v>18</v>
      </c>
      <c r="L10" s="1">
        <v>7</v>
      </c>
      <c r="M10" s="1">
        <v>5</v>
      </c>
      <c r="N10" s="1"/>
      <c r="O10" s="1">
        <v>18</v>
      </c>
      <c r="P10" s="1">
        <v>18</v>
      </c>
      <c r="Q10" s="1">
        <v>22.5</v>
      </c>
      <c r="R10" s="1">
        <v>18</v>
      </c>
      <c r="S10" s="1">
        <v>17.5</v>
      </c>
      <c r="T10" s="1">
        <v>10</v>
      </c>
      <c r="U10" s="1"/>
      <c r="V10" s="1"/>
      <c r="W10" s="1"/>
      <c r="X10" s="6">
        <v>16</v>
      </c>
      <c r="Y10" s="1"/>
      <c r="Z10" s="1"/>
      <c r="AA10" s="1"/>
      <c r="AB10" s="1"/>
      <c r="AC10" s="1"/>
      <c r="AD10" s="1">
        <v>1.7</v>
      </c>
      <c r="AE10" s="1">
        <v>1.7</v>
      </c>
      <c r="AF10" s="1">
        <v>1.7</v>
      </c>
      <c r="AG10" s="1"/>
      <c r="AH10" s="1"/>
      <c r="AI10" s="1"/>
      <c r="AJ10" s="1"/>
    </row>
    <row r="11" spans="1:37" ht="101" customHeight="1">
      <c r="A11" s="4" t="s">
        <v>122</v>
      </c>
      <c r="B11" s="6" t="s">
        <v>144</v>
      </c>
      <c r="C11" s="6"/>
      <c r="D11" s="6"/>
      <c r="E11" s="20" t="s">
        <v>148</v>
      </c>
      <c r="F11" s="10" t="s">
        <v>98</v>
      </c>
      <c r="G11" s="10" t="s">
        <v>98</v>
      </c>
      <c r="H11" s="6" t="s">
        <v>97</v>
      </c>
      <c r="I11" s="6" t="s">
        <v>107</v>
      </c>
      <c r="J11" s="6" t="s">
        <v>107</v>
      </c>
      <c r="K11" s="6" t="s">
        <v>96</v>
      </c>
      <c r="L11" s="6" t="s">
        <v>115</v>
      </c>
      <c r="M11" s="6" t="s">
        <v>151</v>
      </c>
      <c r="N11" s="6"/>
      <c r="O11" s="6" t="s">
        <v>101</v>
      </c>
      <c r="P11" s="6" t="s">
        <v>134</v>
      </c>
      <c r="Q11" s="6" t="s">
        <v>155</v>
      </c>
      <c r="R11" s="6" t="s">
        <v>54</v>
      </c>
      <c r="S11" s="6" t="s">
        <v>54</v>
      </c>
      <c r="T11" s="6" t="s">
        <v>130</v>
      </c>
      <c r="U11" s="6"/>
      <c r="V11" s="6"/>
      <c r="W11" s="6"/>
      <c r="X11" s="6" t="s">
        <v>116</v>
      </c>
      <c r="Y11" s="6"/>
      <c r="Z11" s="6"/>
      <c r="AA11" s="6"/>
      <c r="AB11" s="6"/>
      <c r="AC11" s="6" t="s">
        <v>73</v>
      </c>
      <c r="AD11" s="6" t="s">
        <v>171</v>
      </c>
      <c r="AE11" s="6" t="s">
        <v>171</v>
      </c>
      <c r="AF11" s="6" t="s">
        <v>171</v>
      </c>
      <c r="AG11" s="6"/>
      <c r="AH11" s="6"/>
      <c r="AI11" s="6"/>
      <c r="AJ11" s="6"/>
      <c r="AK11" s="7"/>
    </row>
    <row r="12" spans="1:37" ht="44">
      <c r="A12" s="4" t="s">
        <v>55</v>
      </c>
      <c r="B12" s="6">
        <v>500</v>
      </c>
      <c r="C12" s="6">
        <v>48</v>
      </c>
      <c r="D12" s="6"/>
      <c r="E12" s="20">
        <v>700</v>
      </c>
      <c r="F12" s="10">
        <v>17</v>
      </c>
      <c r="G12" s="10">
        <v>17</v>
      </c>
      <c r="H12" s="6">
        <v>50</v>
      </c>
      <c r="I12" s="6">
        <v>24</v>
      </c>
      <c r="J12" s="6">
        <v>24</v>
      </c>
      <c r="K12" s="6">
        <v>44</v>
      </c>
      <c r="L12" s="6">
        <v>36</v>
      </c>
      <c r="M12" s="6">
        <v>30.4</v>
      </c>
      <c r="N12" s="6">
        <v>25</v>
      </c>
      <c r="O12" s="6">
        <v>0</v>
      </c>
      <c r="P12" s="6" t="s">
        <v>135</v>
      </c>
      <c r="Q12" s="6">
        <v>22</v>
      </c>
      <c r="R12" s="6">
        <v>10000</v>
      </c>
      <c r="S12" s="6">
        <v>65.5</v>
      </c>
      <c r="T12" s="6">
        <v>20</v>
      </c>
      <c r="U12" s="6"/>
      <c r="V12" s="6"/>
      <c r="W12" s="6"/>
      <c r="X12" s="6">
        <v>5000</v>
      </c>
      <c r="Y12" s="6"/>
      <c r="Z12" s="6"/>
      <c r="AA12" s="6"/>
      <c r="AB12" s="6"/>
      <c r="AC12" s="6"/>
      <c r="AD12" s="6">
        <v>10</v>
      </c>
      <c r="AE12" s="6">
        <v>10</v>
      </c>
      <c r="AF12" s="6">
        <v>10</v>
      </c>
      <c r="AG12" s="6"/>
      <c r="AH12" s="6"/>
      <c r="AI12" s="6"/>
      <c r="AJ12" s="6"/>
      <c r="AK12" s="7"/>
    </row>
    <row r="13" spans="1:37" ht="21">
      <c r="A13" s="4" t="s">
        <v>123</v>
      </c>
      <c r="B13" s="6"/>
      <c r="C13" s="6"/>
      <c r="D13" s="6"/>
      <c r="E13" s="20"/>
      <c r="F13" s="10"/>
      <c r="G13" s="10"/>
      <c r="H13" s="6"/>
      <c r="I13" s="6"/>
      <c r="J13" s="6"/>
      <c r="K13" s="6">
        <v>9</v>
      </c>
      <c r="L13" s="6"/>
      <c r="M13" s="6">
        <v>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1.7</v>
      </c>
      <c r="AE13" s="6">
        <v>1.7</v>
      </c>
      <c r="AF13" s="6">
        <v>1.7</v>
      </c>
      <c r="AG13" s="6"/>
      <c r="AH13" s="6"/>
      <c r="AI13" s="6"/>
      <c r="AJ13" s="6"/>
      <c r="AK13" s="7"/>
    </row>
    <row r="14" spans="1:37" ht="198">
      <c r="A14" s="4" t="s">
        <v>124</v>
      </c>
      <c r="B14" s="6"/>
      <c r="C14" s="6"/>
      <c r="D14" s="6"/>
      <c r="E14" s="20"/>
      <c r="F14" s="10"/>
      <c r="G14" s="10"/>
      <c r="H14" s="6"/>
      <c r="I14" s="6"/>
      <c r="J14" s="6"/>
      <c r="K14" s="6" t="s">
        <v>165</v>
      </c>
      <c r="L14" s="6"/>
      <c r="M14" s="6" t="s">
        <v>152</v>
      </c>
      <c r="N14" s="6"/>
      <c r="O14" s="6"/>
      <c r="P14" s="6"/>
      <c r="Q14" s="6"/>
      <c r="R14" s="6"/>
      <c r="S14" s="6"/>
      <c r="T14" s="6" t="s">
        <v>132</v>
      </c>
      <c r="U14" s="6"/>
      <c r="V14" s="6"/>
      <c r="W14" s="6"/>
      <c r="X14" s="6"/>
      <c r="Y14" s="6"/>
      <c r="Z14" s="6"/>
      <c r="AA14" s="6"/>
      <c r="AB14" s="6"/>
      <c r="AC14" s="6"/>
      <c r="AD14" s="6" t="s">
        <v>172</v>
      </c>
      <c r="AE14" s="6" t="s">
        <v>172</v>
      </c>
      <c r="AF14" s="6" t="s">
        <v>172</v>
      </c>
      <c r="AG14" s="6"/>
      <c r="AH14" s="6"/>
      <c r="AI14" s="6"/>
      <c r="AJ14" s="6"/>
      <c r="AK14" s="7"/>
    </row>
    <row r="15" spans="1:37" ht="21">
      <c r="A15" s="4" t="s">
        <v>9</v>
      </c>
      <c r="B15" s="1">
        <v>7.0000000000000007E-2</v>
      </c>
      <c r="C15" s="1">
        <v>60</v>
      </c>
      <c r="D15" s="1">
        <v>135</v>
      </c>
      <c r="E15" s="19">
        <v>0.2</v>
      </c>
      <c r="F15" s="9">
        <v>0.77</v>
      </c>
      <c r="G15" s="9">
        <v>40</v>
      </c>
      <c r="H15" s="1">
        <v>60</v>
      </c>
      <c r="I15" s="1">
        <v>10</v>
      </c>
      <c r="J15" s="1">
        <v>80</v>
      </c>
      <c r="K15" s="1">
        <v>77</v>
      </c>
      <c r="L15" s="1">
        <v>123</v>
      </c>
      <c r="M15" s="1">
        <v>7.0000000000000001E-3</v>
      </c>
      <c r="N15" s="1">
        <v>7.7</v>
      </c>
      <c r="O15" s="1">
        <v>500</v>
      </c>
      <c r="P15" s="1">
        <v>5300</v>
      </c>
      <c r="Q15" s="1" t="s">
        <v>156</v>
      </c>
      <c r="R15" s="1">
        <v>400</v>
      </c>
      <c r="S15" s="1">
        <v>375</v>
      </c>
      <c r="T15" s="1">
        <v>15.4</v>
      </c>
      <c r="U15" s="1">
        <v>60</v>
      </c>
      <c r="V15" s="1">
        <v>135</v>
      </c>
      <c r="W15" s="1"/>
      <c r="X15" s="6">
        <v>77</v>
      </c>
      <c r="Y15" s="1"/>
      <c r="Z15" s="1"/>
      <c r="AA15" s="1">
        <v>60</v>
      </c>
      <c r="AB15" s="1">
        <v>240</v>
      </c>
      <c r="AC15" s="1"/>
      <c r="AD15" s="1" t="s">
        <v>173</v>
      </c>
      <c r="AE15" s="1" t="s">
        <v>173</v>
      </c>
      <c r="AF15" s="1" t="s">
        <v>173</v>
      </c>
      <c r="AG15" s="1"/>
      <c r="AH15" s="1"/>
      <c r="AI15" s="1"/>
      <c r="AJ15" s="1"/>
    </row>
    <row r="16" spans="1:37" ht="21">
      <c r="A16" s="4" t="s">
        <v>11</v>
      </c>
      <c r="B16" s="1">
        <v>0.7</v>
      </c>
      <c r="C16" s="1"/>
      <c r="D16" s="1">
        <v>0.15</v>
      </c>
      <c r="E16" s="19">
        <v>0.7</v>
      </c>
      <c r="F16" s="9" t="s">
        <v>86</v>
      </c>
      <c r="G16" s="9" t="s">
        <v>86</v>
      </c>
      <c r="H16" s="1" t="s">
        <v>87</v>
      </c>
      <c r="I16" s="1">
        <v>1</v>
      </c>
      <c r="J16" s="1">
        <v>1</v>
      </c>
      <c r="K16" s="1">
        <v>2</v>
      </c>
      <c r="L16" s="1">
        <v>3</v>
      </c>
      <c r="M16" s="1">
        <v>5</v>
      </c>
      <c r="N16" s="1">
        <v>4.3</v>
      </c>
      <c r="O16" s="1" t="s">
        <v>138</v>
      </c>
      <c r="P16" s="1">
        <v>10</v>
      </c>
      <c r="Q16" s="17" t="s">
        <v>157</v>
      </c>
      <c r="R16" s="1"/>
      <c r="S16" s="1"/>
      <c r="T16" s="1">
        <v>1</v>
      </c>
      <c r="U16" s="1"/>
      <c r="V16" s="1"/>
      <c r="W16" s="1"/>
      <c r="X16" s="6">
        <v>2</v>
      </c>
      <c r="Y16" s="1"/>
      <c r="Z16" s="1"/>
      <c r="AA16" s="1"/>
      <c r="AB16" s="1"/>
      <c r="AC16" s="1"/>
      <c r="AD16" s="1">
        <v>70</v>
      </c>
      <c r="AE16" s="1">
        <v>70</v>
      </c>
      <c r="AF16" s="1">
        <v>70</v>
      </c>
      <c r="AG16" s="1"/>
      <c r="AH16" s="1"/>
      <c r="AI16" s="1"/>
      <c r="AJ16" s="1"/>
    </row>
    <row r="17" spans="1:36" ht="25">
      <c r="A17" s="4" t="s">
        <v>145</v>
      </c>
      <c r="B17" s="1" t="s">
        <v>146</v>
      </c>
      <c r="C17" s="1"/>
      <c r="D17" s="1">
        <v>0.5</v>
      </c>
      <c r="E17" s="19" t="s">
        <v>149</v>
      </c>
      <c r="F17" s="9" t="s">
        <v>88</v>
      </c>
      <c r="G17" s="9" t="s">
        <v>88</v>
      </c>
      <c r="H17" s="1" t="s">
        <v>89</v>
      </c>
      <c r="I17" s="1" t="s">
        <v>108</v>
      </c>
      <c r="J17" s="1" t="s">
        <v>108</v>
      </c>
      <c r="K17" s="1">
        <v>5.0000000000000001E-3</v>
      </c>
      <c r="L17" s="26">
        <v>4.0000000000000002E-4</v>
      </c>
      <c r="M17" s="26" t="s">
        <v>139</v>
      </c>
      <c r="N17" s="1"/>
      <c r="O17" s="1" t="s">
        <v>139</v>
      </c>
      <c r="P17" s="1">
        <v>1E-3</v>
      </c>
      <c r="Q17" s="1">
        <v>1E-3</v>
      </c>
      <c r="R17" s="1"/>
      <c r="S17" s="1"/>
      <c r="T17" s="28">
        <v>1E-3</v>
      </c>
      <c r="U17" s="1">
        <v>0.5</v>
      </c>
      <c r="V17" s="1"/>
      <c r="W17" s="1"/>
      <c r="X17" s="27">
        <v>2.0000000000000001E-4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43" customHeight="1">
      <c r="A18" s="4" t="s">
        <v>70</v>
      </c>
      <c r="B18" s="1">
        <v>0.5</v>
      </c>
      <c r="C18" s="1"/>
      <c r="D18" s="1">
        <v>15</v>
      </c>
      <c r="E18" s="19">
        <v>0.5</v>
      </c>
      <c r="F18" s="6" t="s">
        <v>90</v>
      </c>
      <c r="G18" s="6" t="s">
        <v>90</v>
      </c>
      <c r="H18" s="6" t="s">
        <v>91</v>
      </c>
      <c r="I18" s="9" t="s">
        <v>109</v>
      </c>
      <c r="J18" s="9" t="s">
        <v>109</v>
      </c>
      <c r="K18" s="1" t="s">
        <v>67</v>
      </c>
      <c r="L18" s="1">
        <v>0.5</v>
      </c>
      <c r="M18" s="1" t="s">
        <v>139</v>
      </c>
      <c r="N18" s="1">
        <v>1</v>
      </c>
      <c r="O18" s="1" t="s">
        <v>103</v>
      </c>
      <c r="P18" s="1" t="s">
        <v>136</v>
      </c>
      <c r="Q18" s="1">
        <v>0.3</v>
      </c>
      <c r="R18" s="1">
        <v>50</v>
      </c>
      <c r="S18" s="1">
        <v>6</v>
      </c>
      <c r="T18" s="1">
        <v>1</v>
      </c>
      <c r="U18" s="1">
        <v>10</v>
      </c>
      <c r="V18" s="1"/>
      <c r="W18" s="1"/>
      <c r="X18" s="6">
        <v>0.3</v>
      </c>
      <c r="Y18" s="1"/>
      <c r="Z18" s="1"/>
      <c r="AA18" s="1"/>
      <c r="AB18" s="1"/>
      <c r="AC18" s="1"/>
      <c r="AD18" s="1">
        <v>20</v>
      </c>
      <c r="AE18" s="1">
        <v>20</v>
      </c>
      <c r="AF18" s="1">
        <v>20</v>
      </c>
      <c r="AG18" s="1"/>
      <c r="AH18" s="1"/>
      <c r="AI18" s="1"/>
      <c r="AJ18" s="1"/>
    </row>
    <row r="19" spans="1:36" ht="21">
      <c r="A19" s="4" t="s">
        <v>12</v>
      </c>
      <c r="B19" s="1">
        <v>3.5000000000000003E-2</v>
      </c>
      <c r="C19" s="1">
        <v>5</v>
      </c>
      <c r="D19" s="1">
        <v>9</v>
      </c>
      <c r="E19" s="19">
        <v>0.1</v>
      </c>
      <c r="F19" s="9">
        <v>0.01</v>
      </c>
      <c r="G19" s="9">
        <v>1</v>
      </c>
      <c r="H19" s="1">
        <v>10</v>
      </c>
      <c r="I19" s="1">
        <v>1E-3</v>
      </c>
      <c r="J19" s="1">
        <v>1.2999999999999999E-2</v>
      </c>
      <c r="K19" s="1">
        <v>100</v>
      </c>
      <c r="L19" s="1">
        <v>40</v>
      </c>
      <c r="M19" s="1">
        <v>0.02</v>
      </c>
      <c r="N19" s="1">
        <v>10</v>
      </c>
      <c r="O19" s="1">
        <v>0.02</v>
      </c>
      <c r="P19" s="1">
        <v>38</v>
      </c>
      <c r="Q19" s="1">
        <v>0.4</v>
      </c>
      <c r="R19" s="1">
        <v>15</v>
      </c>
      <c r="S19" s="1">
        <v>20</v>
      </c>
      <c r="T19" s="1">
        <v>13</v>
      </c>
      <c r="U19" s="1">
        <v>5</v>
      </c>
      <c r="V19" s="1">
        <v>10</v>
      </c>
      <c r="W19" s="1"/>
      <c r="X19" s="6">
        <v>100</v>
      </c>
      <c r="Y19" s="1"/>
      <c r="Z19" s="1">
        <v>10</v>
      </c>
      <c r="AA19" s="1"/>
      <c r="AB19" s="1">
        <v>20</v>
      </c>
      <c r="AC19" s="1">
        <v>10</v>
      </c>
      <c r="AD19" s="1">
        <v>30</v>
      </c>
      <c r="AE19" s="1">
        <v>8</v>
      </c>
      <c r="AF19" s="1">
        <v>5</v>
      </c>
      <c r="AG19" s="1"/>
      <c r="AH19" s="1"/>
      <c r="AI19" s="1"/>
      <c r="AJ19" s="1"/>
    </row>
    <row r="20" spans="1:36" ht="21">
      <c r="A20" s="4" t="s">
        <v>110</v>
      </c>
      <c r="B20" s="1"/>
      <c r="C20" s="1"/>
      <c r="D20" s="1"/>
      <c r="E20" s="19"/>
      <c r="F20" s="9"/>
      <c r="G20" s="9"/>
      <c r="H20" s="1"/>
      <c r="I20" s="1"/>
      <c r="J20" s="1">
        <v>6.5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1">
      <c r="A21" s="4" t="s">
        <v>162</v>
      </c>
      <c r="B21" s="1">
        <v>1</v>
      </c>
      <c r="C21" s="1">
        <v>1</v>
      </c>
      <c r="D21" s="1">
        <v>1</v>
      </c>
      <c r="E21" s="19"/>
      <c r="F21" s="9"/>
      <c r="G21" s="9"/>
      <c r="H21" s="1"/>
      <c r="I21" s="1">
        <v>1E-3</v>
      </c>
      <c r="J21" s="1">
        <v>1E-3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6"/>
      <c r="Y21" s="1"/>
      <c r="Z21" s="1"/>
      <c r="AA21" s="1"/>
      <c r="AB21" s="1"/>
      <c r="AC21" s="1"/>
      <c r="AD21" s="1">
        <v>1</v>
      </c>
      <c r="AE21" s="1">
        <v>1</v>
      </c>
      <c r="AF21" s="1">
        <v>1</v>
      </c>
      <c r="AG21" s="1"/>
      <c r="AH21" s="1"/>
      <c r="AI21" s="1"/>
      <c r="AJ21" s="1"/>
    </row>
    <row r="22" spans="1:36" ht="21">
      <c r="A22" s="4" t="s">
        <v>163</v>
      </c>
      <c r="B22" s="1" t="s">
        <v>178</v>
      </c>
      <c r="C22" s="1" t="s">
        <v>178</v>
      </c>
      <c r="D22" s="1" t="s">
        <v>178</v>
      </c>
      <c r="E22" s="19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 t="s">
        <v>178</v>
      </c>
      <c r="AE22" s="1" t="s">
        <v>178</v>
      </c>
      <c r="AF22" s="1" t="s">
        <v>178</v>
      </c>
      <c r="AG22" s="1"/>
      <c r="AH22" s="1"/>
      <c r="AI22" s="1"/>
      <c r="AJ22" s="1"/>
    </row>
    <row r="23" spans="1:36" ht="21">
      <c r="A23" s="4" t="s">
        <v>10</v>
      </c>
      <c r="B23" s="1">
        <v>56</v>
      </c>
      <c r="C23" s="1">
        <v>9</v>
      </c>
      <c r="D23" s="1">
        <v>9</v>
      </c>
      <c r="E23" s="19">
        <v>79</v>
      </c>
      <c r="F23" s="9">
        <v>2.9</v>
      </c>
      <c r="G23" s="9">
        <v>2.9</v>
      </c>
      <c r="H23" s="1">
        <v>10.5</v>
      </c>
      <c r="I23" s="1">
        <v>8.35</v>
      </c>
      <c r="J23" s="1">
        <v>8.35</v>
      </c>
      <c r="K23" s="1">
        <v>6.5</v>
      </c>
      <c r="L23" s="1">
        <v>6</v>
      </c>
      <c r="M23" s="1">
        <v>7.6</v>
      </c>
      <c r="N23" s="1">
        <v>5</v>
      </c>
      <c r="O23" s="1">
        <v>1.2</v>
      </c>
      <c r="P23" s="1">
        <v>20</v>
      </c>
      <c r="Q23" s="1">
        <v>2</v>
      </c>
      <c r="R23" s="1">
        <v>500</v>
      </c>
      <c r="S23" s="1">
        <v>5</v>
      </c>
      <c r="T23" s="1">
        <v>10</v>
      </c>
      <c r="U23" s="1">
        <v>9</v>
      </c>
      <c r="V23" s="1"/>
      <c r="W23" s="1"/>
      <c r="X23" s="6">
        <v>5</v>
      </c>
      <c r="Y23" s="1"/>
      <c r="Z23" s="1"/>
      <c r="AA23" s="1"/>
      <c r="AB23" s="1"/>
      <c r="AC23" s="1">
        <v>0.5</v>
      </c>
      <c r="AD23" s="1">
        <v>2</v>
      </c>
      <c r="AE23" s="1">
        <v>2</v>
      </c>
      <c r="AF23" s="1">
        <v>2</v>
      </c>
      <c r="AG23" s="1"/>
      <c r="AH23" s="1"/>
      <c r="AI23" s="1"/>
      <c r="AJ23" s="1"/>
    </row>
    <row r="24" spans="1:36" ht="21">
      <c r="A24" s="4" t="s">
        <v>60</v>
      </c>
      <c r="B24" s="1">
        <v>1050</v>
      </c>
      <c r="C24" s="1">
        <v>48</v>
      </c>
      <c r="D24" s="1">
        <v>170</v>
      </c>
      <c r="E24" s="19">
        <v>7079</v>
      </c>
      <c r="F24" s="9">
        <v>20</v>
      </c>
      <c r="G24" s="9">
        <v>20</v>
      </c>
      <c r="H24" s="1">
        <v>800</v>
      </c>
      <c r="I24" s="1">
        <v>27</v>
      </c>
      <c r="J24" s="1">
        <v>27</v>
      </c>
      <c r="K24" s="1">
        <v>50</v>
      </c>
      <c r="L24" s="1">
        <v>150</v>
      </c>
      <c r="M24" s="1">
        <v>68.400000000000006</v>
      </c>
      <c r="N24" s="1">
        <v>105</v>
      </c>
      <c r="O24" s="1">
        <v>1.2</v>
      </c>
      <c r="P24" s="1">
        <v>18000</v>
      </c>
      <c r="Q24" s="1">
        <v>22</v>
      </c>
      <c r="R24" s="1">
        <v>60000</v>
      </c>
      <c r="S24" s="1">
        <v>400</v>
      </c>
      <c r="T24" s="1">
        <v>50</v>
      </c>
      <c r="U24" s="1">
        <v>210</v>
      </c>
      <c r="V24" s="1">
        <v>160</v>
      </c>
      <c r="W24" s="1"/>
      <c r="X24" s="6">
        <v>5</v>
      </c>
      <c r="Y24" s="1"/>
      <c r="Z24" s="1">
        <v>35</v>
      </c>
      <c r="AA24" s="1">
        <v>30</v>
      </c>
      <c r="AB24" s="1"/>
      <c r="AC24" s="1">
        <v>50</v>
      </c>
      <c r="AD24" s="1">
        <v>12</v>
      </c>
      <c r="AE24" s="1">
        <v>22</v>
      </c>
      <c r="AF24" s="1">
        <v>42</v>
      </c>
      <c r="AG24" s="1"/>
      <c r="AH24" s="1"/>
      <c r="AI24" s="1"/>
      <c r="AJ24" s="1"/>
    </row>
    <row r="25" spans="1:36" ht="22">
      <c r="A25" s="4" t="s">
        <v>32</v>
      </c>
      <c r="B25" s="5">
        <v>2003</v>
      </c>
      <c r="C25" s="5">
        <v>1997</v>
      </c>
      <c r="D25" s="5">
        <v>2001</v>
      </c>
      <c r="E25" s="5">
        <v>2018</v>
      </c>
      <c r="F25" s="8">
        <v>2013</v>
      </c>
      <c r="G25" s="8">
        <v>2016</v>
      </c>
      <c r="H25" s="15">
        <v>2018</v>
      </c>
      <c r="I25" s="5">
        <v>2008</v>
      </c>
      <c r="J25" s="5">
        <v>2016</v>
      </c>
      <c r="K25" s="5">
        <v>2019</v>
      </c>
      <c r="L25" s="5">
        <v>2017</v>
      </c>
      <c r="M25" s="15">
        <v>2017</v>
      </c>
      <c r="N25" s="5">
        <v>2019</v>
      </c>
      <c r="O25" s="5">
        <v>2014</v>
      </c>
      <c r="P25" s="5">
        <v>2025</v>
      </c>
      <c r="Q25" s="5">
        <v>2017</v>
      </c>
      <c r="R25" s="5">
        <v>2030</v>
      </c>
      <c r="S25" s="5">
        <v>2020</v>
      </c>
      <c r="T25" s="5">
        <v>2019</v>
      </c>
      <c r="U25" s="5"/>
      <c r="V25" s="5"/>
      <c r="W25" s="5"/>
      <c r="X25" s="15" t="s">
        <v>99</v>
      </c>
      <c r="Y25" s="5"/>
      <c r="Z25" s="5"/>
      <c r="AA25" s="5"/>
      <c r="AB25" s="5"/>
      <c r="AC25" s="5"/>
      <c r="AD25" s="5">
        <v>2003</v>
      </c>
      <c r="AE25" s="1">
        <v>2009</v>
      </c>
      <c r="AF25" s="5">
        <v>2015</v>
      </c>
      <c r="AG25" s="5"/>
      <c r="AH25" s="5"/>
      <c r="AI25" s="1"/>
      <c r="AJ25" s="1"/>
    </row>
    <row r="26" spans="1:36" ht="21">
      <c r="A26" s="4" t="s">
        <v>59</v>
      </c>
      <c r="B26" s="1">
        <f>B24*B19*0.001</f>
        <v>3.6749999999999998E-2</v>
      </c>
      <c r="C26" s="1">
        <f>C24*C19*0.001</f>
        <v>0.24</v>
      </c>
      <c r="D26" s="1">
        <f>D24*D19*0.001</f>
        <v>1.53</v>
      </c>
      <c r="E26" s="1">
        <f>E24*E19*0.001</f>
        <v>0.70790000000000008</v>
      </c>
      <c r="F26" s="1">
        <f>F24*F19*0.001</f>
        <v>2.0000000000000001E-4</v>
      </c>
      <c r="G26" s="1">
        <f t="shared" ref="G26" si="0">G24*G19*0.001</f>
        <v>0.02</v>
      </c>
      <c r="H26" s="1">
        <f>H24*H19*0.001</f>
        <v>8</v>
      </c>
      <c r="I26" s="1">
        <f>I24*I19*0.001</f>
        <v>2.6999999999999999E-5</v>
      </c>
      <c r="J26" s="1">
        <f>J24*J20*J21*0.001</f>
        <v>1.7550000000000001E-4</v>
      </c>
      <c r="K26" s="1">
        <f t="shared" ref="K26:AF26" si="1">K24*K19*0.001</f>
        <v>5</v>
      </c>
      <c r="L26" s="1">
        <f t="shared" si="1"/>
        <v>6</v>
      </c>
      <c r="M26" s="1">
        <f t="shared" si="1"/>
        <v>1.3680000000000001E-3</v>
      </c>
      <c r="N26" s="1">
        <f t="shared" si="1"/>
        <v>1.05</v>
      </c>
      <c r="O26" s="1">
        <f t="shared" si="1"/>
        <v>2.4000000000000001E-5</v>
      </c>
      <c r="P26" s="1">
        <f t="shared" si="1"/>
        <v>684</v>
      </c>
      <c r="Q26" s="1">
        <f t="shared" si="1"/>
        <v>8.8000000000000005E-3</v>
      </c>
      <c r="R26" s="1">
        <f t="shared" si="1"/>
        <v>900</v>
      </c>
      <c r="S26" s="1">
        <f t="shared" si="1"/>
        <v>8</v>
      </c>
      <c r="T26" s="1">
        <f t="shared" si="1"/>
        <v>0.65</v>
      </c>
      <c r="U26" s="1">
        <f t="shared" si="1"/>
        <v>1.05</v>
      </c>
      <c r="V26" s="1">
        <f t="shared" si="1"/>
        <v>1.6</v>
      </c>
      <c r="W26" s="1">
        <f t="shared" si="1"/>
        <v>0</v>
      </c>
      <c r="X26" s="1">
        <f t="shared" si="1"/>
        <v>0.5</v>
      </c>
      <c r="Y26" s="1">
        <f t="shared" si="1"/>
        <v>0</v>
      </c>
      <c r="Z26" s="1">
        <f t="shared" si="1"/>
        <v>0.35000000000000003</v>
      </c>
      <c r="AA26" s="1">
        <f t="shared" si="1"/>
        <v>0</v>
      </c>
      <c r="AB26" s="1">
        <f t="shared" si="1"/>
        <v>0</v>
      </c>
      <c r="AC26" s="1">
        <f t="shared" si="1"/>
        <v>0.5</v>
      </c>
      <c r="AD26" s="1">
        <f t="shared" si="1"/>
        <v>0.36</v>
      </c>
      <c r="AE26" s="1">
        <f t="shared" si="1"/>
        <v>0.17599999999999999</v>
      </c>
      <c r="AF26" s="1">
        <f t="shared" si="1"/>
        <v>0.21</v>
      </c>
      <c r="AG26" s="1"/>
      <c r="AH26" s="1"/>
      <c r="AI26" s="1"/>
      <c r="AJ26" s="1"/>
    </row>
    <row r="27" spans="1:36" ht="21">
      <c r="A27" s="4" t="s">
        <v>58</v>
      </c>
      <c r="B27" s="1">
        <f t="shared" ref="B27:AG27" si="2">2*B6*B19</f>
        <v>7.0000000000000007E-2</v>
      </c>
      <c r="C27" s="1">
        <f t="shared" si="2"/>
        <v>10</v>
      </c>
      <c r="D27" s="1">
        <f t="shared" si="2"/>
        <v>18</v>
      </c>
      <c r="E27" s="1">
        <f t="shared" si="2"/>
        <v>1</v>
      </c>
      <c r="F27" s="1">
        <f t="shared" si="2"/>
        <v>0.02</v>
      </c>
      <c r="G27" s="1">
        <f t="shared" ref="G27" si="3">2*G6*G19</f>
        <v>2</v>
      </c>
      <c r="H27" s="1">
        <f t="shared" si="2"/>
        <v>20</v>
      </c>
      <c r="I27" s="1">
        <f t="shared" si="2"/>
        <v>2E-3</v>
      </c>
      <c r="J27" s="1">
        <f t="shared" ref="J27" si="4">2*J6*J19</f>
        <v>2.5999999999999999E-2</v>
      </c>
      <c r="K27" s="1">
        <f t="shared" si="2"/>
        <v>200</v>
      </c>
      <c r="L27" s="1">
        <f t="shared" si="2"/>
        <v>320</v>
      </c>
      <c r="M27" s="1">
        <f t="shared" si="2"/>
        <v>0.08</v>
      </c>
      <c r="N27" s="1">
        <f t="shared" si="2"/>
        <v>40</v>
      </c>
      <c r="O27" s="1">
        <f t="shared" si="2"/>
        <v>0</v>
      </c>
      <c r="P27" s="1">
        <f t="shared" si="2"/>
        <v>456</v>
      </c>
      <c r="Q27" s="1">
        <f t="shared" si="2"/>
        <v>0.8</v>
      </c>
      <c r="R27" s="1">
        <f t="shared" si="2"/>
        <v>90</v>
      </c>
      <c r="S27" s="1">
        <f t="shared" si="2"/>
        <v>120</v>
      </c>
      <c r="T27" s="1"/>
      <c r="U27" s="1">
        <f>2*U6*U19</f>
        <v>10</v>
      </c>
      <c r="V27" s="1">
        <f>2*V6*V19</f>
        <v>20</v>
      </c>
      <c r="W27" s="1">
        <f>2*W6*W19</f>
        <v>0</v>
      </c>
      <c r="X27" s="1">
        <f>2*X6*X19</f>
        <v>200</v>
      </c>
      <c r="Y27" s="1">
        <f t="shared" si="2"/>
        <v>0</v>
      </c>
      <c r="Z27" s="1">
        <f t="shared" si="2"/>
        <v>0</v>
      </c>
      <c r="AA27" s="1">
        <f t="shared" si="2"/>
        <v>0</v>
      </c>
      <c r="AB27" s="1">
        <f t="shared" si="2"/>
        <v>0</v>
      </c>
      <c r="AC27" s="1">
        <f>2*AC6*AC19</f>
        <v>0</v>
      </c>
      <c r="AD27" s="1">
        <f t="shared" si="2"/>
        <v>60</v>
      </c>
      <c r="AE27" s="1">
        <f t="shared" si="2"/>
        <v>32</v>
      </c>
      <c r="AF27" s="1">
        <f>2*AF6*AF19</f>
        <v>40</v>
      </c>
      <c r="AG27" s="1">
        <f t="shared" si="2"/>
        <v>0</v>
      </c>
      <c r="AH27" s="1"/>
      <c r="AI27" s="1"/>
      <c r="AJ27" s="1"/>
    </row>
    <row r="28" spans="1:36" ht="21">
      <c r="A28" s="4" t="s">
        <v>57</v>
      </c>
      <c r="B28" s="1">
        <f t="shared" ref="B28:N28" si="5">B23*B19*0.001</f>
        <v>1.9600000000000004E-3</v>
      </c>
      <c r="C28" s="1">
        <f t="shared" si="5"/>
        <v>4.4999999999999998E-2</v>
      </c>
      <c r="D28" s="1">
        <f t="shared" si="5"/>
        <v>8.1000000000000003E-2</v>
      </c>
      <c r="E28" s="1">
        <f t="shared" si="5"/>
        <v>7.9000000000000008E-3</v>
      </c>
      <c r="F28" s="1">
        <f t="shared" si="5"/>
        <v>2.9E-5</v>
      </c>
      <c r="G28" s="1">
        <f t="shared" ref="G28" si="6">G23*G19*0.001</f>
        <v>2.8999999999999998E-3</v>
      </c>
      <c r="H28" s="1">
        <f t="shared" si="5"/>
        <v>0.105</v>
      </c>
      <c r="I28" s="1">
        <f t="shared" si="5"/>
        <v>8.3499999999999997E-6</v>
      </c>
      <c r="J28" s="1">
        <f t="shared" ref="J28" si="7">J23*J19*0.001</f>
        <v>1.0855E-4</v>
      </c>
      <c r="K28" s="1">
        <f t="shared" si="5"/>
        <v>0.65</v>
      </c>
      <c r="L28" s="1">
        <f t="shared" si="5"/>
        <v>0.24</v>
      </c>
      <c r="M28" s="1">
        <f t="shared" si="5"/>
        <v>1.5200000000000001E-4</v>
      </c>
      <c r="N28" s="1">
        <f t="shared" si="5"/>
        <v>0.05</v>
      </c>
      <c r="O28" s="1">
        <v>2.4000000000000001E-5</v>
      </c>
      <c r="P28" s="1">
        <f>P23*P19*0.001</f>
        <v>0.76</v>
      </c>
      <c r="Q28" s="1">
        <f>Q23*Q19*0.001</f>
        <v>8.0000000000000004E-4</v>
      </c>
      <c r="R28" s="1">
        <f>R23*R19*0.001</f>
        <v>7.5</v>
      </c>
      <c r="S28" s="1">
        <f>S23*S19*0.001</f>
        <v>0.1</v>
      </c>
      <c r="T28" s="1"/>
      <c r="U28" s="1">
        <f t="shared" ref="U28:AG28" si="8">U23*U19*0.001</f>
        <v>4.4999999999999998E-2</v>
      </c>
      <c r="V28" s="1">
        <f t="shared" si="8"/>
        <v>0</v>
      </c>
      <c r="W28" s="1">
        <f t="shared" si="8"/>
        <v>0</v>
      </c>
      <c r="X28" s="1">
        <f t="shared" si="8"/>
        <v>0.5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5.0000000000000001E-3</v>
      </c>
      <c r="AD28" s="1">
        <f t="shared" si="8"/>
        <v>0.06</v>
      </c>
      <c r="AE28" s="1">
        <f t="shared" si="8"/>
        <v>1.6E-2</v>
      </c>
      <c r="AF28" s="1">
        <f t="shared" si="8"/>
        <v>0.01</v>
      </c>
      <c r="AG28" s="1">
        <f t="shared" si="8"/>
        <v>0</v>
      </c>
      <c r="AH28" s="1"/>
      <c r="AI28" s="1"/>
      <c r="AJ28" s="1"/>
    </row>
    <row r="29" spans="1:36" ht="21">
      <c r="A29" s="4" t="s">
        <v>56</v>
      </c>
      <c r="B29" s="1"/>
      <c r="C29" s="1"/>
      <c r="D29" s="1"/>
      <c r="E29" s="19"/>
      <c r="F29" s="9"/>
      <c r="G29" s="9"/>
      <c r="H29" s="1"/>
      <c r="I29" s="1"/>
      <c r="J29" s="1"/>
      <c r="K29" s="1">
        <v>3</v>
      </c>
      <c r="L29" s="1">
        <v>0.75</v>
      </c>
      <c r="M29" s="1"/>
      <c r="N29" s="1"/>
      <c r="O29" s="1"/>
      <c r="P29" s="1">
        <v>2.5</v>
      </c>
      <c r="Q29" s="1"/>
      <c r="R29" s="1"/>
      <c r="S29" s="1"/>
      <c r="T29" s="1"/>
      <c r="U29" s="1"/>
      <c r="V29" s="1"/>
      <c r="W29" s="1"/>
      <c r="X29" s="6">
        <v>1.5</v>
      </c>
      <c r="Y29" s="1"/>
      <c r="Z29" s="1"/>
      <c r="AA29" s="1"/>
      <c r="AB29" s="1"/>
      <c r="AC29" s="1"/>
      <c r="AD29" s="1">
        <v>0.1</v>
      </c>
      <c r="AE29" s="1">
        <v>0.1</v>
      </c>
      <c r="AF29" s="1">
        <v>0.1</v>
      </c>
      <c r="AG29" s="1"/>
      <c r="AH29" s="1"/>
      <c r="AI29" s="1"/>
      <c r="AJ29" s="1"/>
    </row>
    <row r="30" spans="1:36" ht="21">
      <c r="A30" s="4" t="s">
        <v>19</v>
      </c>
      <c r="B30" s="1"/>
      <c r="C30" s="1"/>
      <c r="D30" s="1"/>
      <c r="E30" s="19"/>
      <c r="F30" s="9">
        <v>1</v>
      </c>
      <c r="G30" s="9">
        <v>1</v>
      </c>
      <c r="H30" s="1">
        <v>10</v>
      </c>
      <c r="I30" s="1"/>
      <c r="J30" s="1"/>
      <c r="K30" s="1">
        <v>4.2</v>
      </c>
      <c r="L30" s="1">
        <v>0.8</v>
      </c>
      <c r="M30" s="1"/>
      <c r="N30" s="1"/>
      <c r="O30" s="1"/>
      <c r="P30" s="1">
        <v>24</v>
      </c>
      <c r="Q30" s="1"/>
      <c r="R30" s="1">
        <v>100</v>
      </c>
      <c r="S30" s="1"/>
      <c r="T30" s="1"/>
      <c r="U30" s="1"/>
      <c r="V30" s="1"/>
      <c r="W30" s="1"/>
      <c r="X30" s="6">
        <v>20</v>
      </c>
      <c r="Y30" s="1"/>
      <c r="Z30" s="1"/>
      <c r="AA30" s="1"/>
      <c r="AB30" s="1"/>
      <c r="AC30" s="1"/>
      <c r="AD30" s="1">
        <v>2</v>
      </c>
      <c r="AE30" s="1">
        <v>2.2000000000000002</v>
      </c>
      <c r="AF30" s="1">
        <v>2.4</v>
      </c>
      <c r="AG30" s="1"/>
      <c r="AH30" s="1"/>
      <c r="AI30" s="1"/>
      <c r="AJ30" s="1"/>
    </row>
    <row r="31" spans="1:36" ht="22">
      <c r="A31" s="4" t="s">
        <v>2</v>
      </c>
      <c r="B31" s="1" t="s">
        <v>20</v>
      </c>
      <c r="C31" s="1"/>
      <c r="D31" s="1"/>
      <c r="E31" s="19" t="s">
        <v>20</v>
      </c>
      <c r="F31" s="9" t="s">
        <v>29</v>
      </c>
      <c r="G31" s="9" t="s">
        <v>29</v>
      </c>
      <c r="H31" s="1" t="s">
        <v>29</v>
      </c>
      <c r="I31" s="1" t="s">
        <v>29</v>
      </c>
      <c r="J31" s="1" t="s">
        <v>29</v>
      </c>
      <c r="K31" s="1" t="s">
        <v>125</v>
      </c>
      <c r="L31" s="1" t="s">
        <v>20</v>
      </c>
      <c r="M31" s="1" t="s">
        <v>20</v>
      </c>
      <c r="N31" s="1"/>
      <c r="O31" s="1" t="s">
        <v>140</v>
      </c>
      <c r="P31" s="1" t="s">
        <v>20</v>
      </c>
      <c r="Q31" s="1"/>
      <c r="R31" s="1" t="s">
        <v>20</v>
      </c>
      <c r="S31" s="1" t="s">
        <v>69</v>
      </c>
      <c r="T31" s="1" t="s">
        <v>74</v>
      </c>
      <c r="U31" s="1"/>
      <c r="V31" s="1"/>
      <c r="W31" s="1"/>
      <c r="X31" s="6" t="s">
        <v>20</v>
      </c>
      <c r="Y31" s="1"/>
      <c r="Z31" s="1"/>
      <c r="AA31" s="1" t="s">
        <v>29</v>
      </c>
      <c r="AB31" s="1"/>
      <c r="AC31" s="1"/>
      <c r="AD31" s="1" t="s">
        <v>74</v>
      </c>
      <c r="AE31" s="1" t="s">
        <v>29</v>
      </c>
      <c r="AF31" s="1" t="s">
        <v>29</v>
      </c>
      <c r="AG31" s="1"/>
      <c r="AH31" s="1"/>
      <c r="AI31" s="1"/>
      <c r="AJ31" s="1"/>
    </row>
    <row r="32" spans="1:36" ht="132">
      <c r="A32" s="4" t="s">
        <v>3</v>
      </c>
      <c r="B32" s="1" t="s">
        <v>117</v>
      </c>
      <c r="C32" s="6"/>
      <c r="D32" s="1"/>
      <c r="E32" s="19" t="s">
        <v>117</v>
      </c>
      <c r="F32" s="9" t="s">
        <v>95</v>
      </c>
      <c r="G32" s="9" t="s">
        <v>95</v>
      </c>
      <c r="H32" s="1" t="s">
        <v>34</v>
      </c>
      <c r="I32" s="1" t="s">
        <v>111</v>
      </c>
      <c r="J32" s="1" t="s">
        <v>111</v>
      </c>
      <c r="K32" s="1" t="s">
        <v>117</v>
      </c>
      <c r="L32" s="1" t="s">
        <v>118</v>
      </c>
      <c r="M32" s="1" t="s">
        <v>118</v>
      </c>
      <c r="N32" s="1"/>
      <c r="O32" s="1" t="s">
        <v>117</v>
      </c>
      <c r="P32" s="1" t="s">
        <v>117</v>
      </c>
      <c r="Q32" s="1"/>
      <c r="R32" s="1" t="s">
        <v>117</v>
      </c>
      <c r="S32" s="1"/>
      <c r="T32" s="6" t="s">
        <v>131</v>
      </c>
      <c r="U32" s="1"/>
      <c r="V32" s="1"/>
      <c r="W32" s="1"/>
      <c r="X32" s="6" t="s">
        <v>117</v>
      </c>
      <c r="Y32" s="1"/>
      <c r="Z32" s="1"/>
      <c r="AA32" s="1"/>
      <c r="AB32" s="1"/>
      <c r="AC32" s="1"/>
      <c r="AD32" s="6" t="s">
        <v>174</v>
      </c>
      <c r="AE32" s="6" t="s">
        <v>175</v>
      </c>
      <c r="AF32" s="6" t="s">
        <v>176</v>
      </c>
      <c r="AG32" s="6"/>
      <c r="AH32" s="1"/>
      <c r="AI32" s="1"/>
      <c r="AJ32" s="1"/>
    </row>
    <row r="33" spans="1:36" ht="198">
      <c r="A33" s="4" t="s">
        <v>4</v>
      </c>
      <c r="B33" s="6"/>
      <c r="C33" s="6" t="s">
        <v>141</v>
      </c>
      <c r="D33" s="6" t="s">
        <v>141</v>
      </c>
      <c r="E33" s="20"/>
      <c r="F33" s="10" t="s">
        <v>33</v>
      </c>
      <c r="G33" s="10" t="s">
        <v>33</v>
      </c>
      <c r="H33" s="6" t="s">
        <v>94</v>
      </c>
      <c r="I33" s="6" t="s">
        <v>113</v>
      </c>
      <c r="J33" s="6" t="s">
        <v>113</v>
      </c>
      <c r="K33" s="6" t="s">
        <v>126</v>
      </c>
      <c r="L33" s="6" t="s">
        <v>119</v>
      </c>
      <c r="M33" s="6" t="s">
        <v>153</v>
      </c>
      <c r="N33" s="6"/>
      <c r="O33" s="6" t="s">
        <v>102</v>
      </c>
      <c r="P33" s="6" t="s">
        <v>66</v>
      </c>
      <c r="Q33" s="6" t="s">
        <v>154</v>
      </c>
      <c r="R33" s="6" t="s">
        <v>117</v>
      </c>
      <c r="S33" s="6"/>
      <c r="T33" s="6" t="s">
        <v>128</v>
      </c>
      <c r="U33" s="6" t="s">
        <v>141</v>
      </c>
      <c r="V33" s="6"/>
      <c r="W33" s="6"/>
      <c r="X33" s="6" t="s">
        <v>119</v>
      </c>
      <c r="Y33" s="6"/>
      <c r="Z33" s="6"/>
      <c r="AA33" s="6"/>
      <c r="AB33" s="6"/>
      <c r="AC33" s="6" t="s">
        <v>72</v>
      </c>
      <c r="AD33" s="6" t="s">
        <v>177</v>
      </c>
      <c r="AE33" s="31" t="s">
        <v>177</v>
      </c>
      <c r="AF33" s="6" t="s">
        <v>177</v>
      </c>
      <c r="AG33" s="1"/>
      <c r="AH33" s="1"/>
      <c r="AI33" s="1"/>
      <c r="AJ33" s="1"/>
    </row>
    <row r="34" spans="1:36" ht="22">
      <c r="A34" s="4" t="s">
        <v>5</v>
      </c>
      <c r="B34" s="1"/>
      <c r="C34" s="1"/>
      <c r="D34" s="1" t="s">
        <v>117</v>
      </c>
      <c r="E34" s="19"/>
      <c r="F34" s="9" t="s">
        <v>92</v>
      </c>
      <c r="G34" s="9" t="s">
        <v>92</v>
      </c>
      <c r="H34" s="1" t="s">
        <v>93</v>
      </c>
      <c r="I34" s="1" t="s">
        <v>112</v>
      </c>
      <c r="J34" s="1" t="s">
        <v>112</v>
      </c>
      <c r="K34" s="1" t="s">
        <v>117</v>
      </c>
      <c r="L34" s="1" t="s">
        <v>120</v>
      </c>
      <c r="M34" s="1"/>
      <c r="N34" s="1"/>
      <c r="O34" s="1"/>
      <c r="P34" s="1" t="s">
        <v>137</v>
      </c>
      <c r="Q34" s="1"/>
      <c r="R34" s="1"/>
      <c r="S34" s="1"/>
      <c r="T34" s="1"/>
      <c r="U34" s="1"/>
      <c r="V34" s="1"/>
      <c r="W34" s="1"/>
      <c r="X34" s="6" t="s">
        <v>120</v>
      </c>
      <c r="Y34" s="1"/>
      <c r="Z34" s="1"/>
      <c r="AA34" s="1"/>
      <c r="AB34" s="1"/>
      <c r="AC34" s="1"/>
      <c r="AD34" s="1"/>
      <c r="AF34" s="1"/>
      <c r="AG34" s="1"/>
      <c r="AH34" s="1"/>
      <c r="AI34" s="1"/>
      <c r="AJ34" s="1"/>
    </row>
    <row r="35" spans="1:36" ht="22">
      <c r="A35" s="4" t="s">
        <v>61</v>
      </c>
      <c r="B35" s="29">
        <v>0.8</v>
      </c>
      <c r="C35" s="1" t="s">
        <v>20</v>
      </c>
      <c r="D35" s="1" t="s">
        <v>20</v>
      </c>
      <c r="E35" s="29">
        <v>0.8</v>
      </c>
      <c r="F35" s="9" t="s">
        <v>69</v>
      </c>
      <c r="G35" s="9" t="s">
        <v>69</v>
      </c>
      <c r="H35" s="1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29">
        <v>0.85</v>
      </c>
      <c r="N35" s="1"/>
      <c r="O35" s="1" t="s">
        <v>69</v>
      </c>
      <c r="P35" s="1" t="s">
        <v>74</v>
      </c>
      <c r="Q35" s="1"/>
      <c r="R35" s="1" t="s">
        <v>69</v>
      </c>
      <c r="S35" s="1" t="s">
        <v>69</v>
      </c>
      <c r="T35" s="1"/>
      <c r="U35" s="1" t="s">
        <v>20</v>
      </c>
      <c r="V35" s="1"/>
      <c r="W35" s="1"/>
      <c r="X35" s="6" t="s">
        <v>69</v>
      </c>
      <c r="Y35" s="1"/>
      <c r="Z35" s="1"/>
      <c r="AA35" s="1"/>
      <c r="AB35" s="1"/>
      <c r="AC35" s="1"/>
      <c r="AD35" s="1"/>
      <c r="AF35" s="1"/>
      <c r="AG35" s="1"/>
      <c r="AH35" s="1"/>
      <c r="AI35" s="1"/>
      <c r="AJ35" s="1"/>
    </row>
    <row r="36" spans="1:36" ht="21">
      <c r="A36" s="4"/>
      <c r="B36" s="1"/>
      <c r="C36" s="1"/>
      <c r="D36" s="1"/>
      <c r="E36" s="19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F36" s="1"/>
      <c r="AG36" s="1"/>
      <c r="AH36" s="1"/>
      <c r="AI36" s="1"/>
      <c r="AJ36" s="1"/>
    </row>
    <row r="37" spans="1:36" ht="21">
      <c r="A37" s="4"/>
      <c r="B37" s="1"/>
      <c r="C37" s="1"/>
      <c r="D37" s="1"/>
      <c r="E37" s="19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/>
      <c r="Y37" s="1"/>
      <c r="Z37" s="1"/>
      <c r="AA37" s="1"/>
      <c r="AB37" s="1"/>
      <c r="AC37" s="1"/>
      <c r="AD37" s="1"/>
      <c r="AF37" s="1"/>
      <c r="AG37" s="1"/>
      <c r="AH37" s="1"/>
      <c r="AI37" s="1"/>
      <c r="AJ37" s="1"/>
    </row>
    <row r="38" spans="1:36" ht="21">
      <c r="A38" s="4"/>
      <c r="B38" s="1"/>
      <c r="C38" s="1"/>
      <c r="D38" s="1"/>
      <c r="E38" s="19"/>
      <c r="F38" s="9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F38" s="1"/>
      <c r="AG38" s="1"/>
      <c r="AH38" s="1"/>
      <c r="AI38" s="1"/>
      <c r="AJ38" s="1"/>
    </row>
    <row r="39" spans="1:36" ht="21">
      <c r="A39" s="4"/>
      <c r="B39" s="1"/>
      <c r="C39" s="1"/>
      <c r="D39" s="1"/>
      <c r="E39" s="19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/>
      <c r="Y39" s="1"/>
      <c r="Z39" s="1"/>
      <c r="AA39" s="1"/>
      <c r="AB39" s="1"/>
      <c r="AC39" s="1"/>
      <c r="AD39" s="1"/>
      <c r="AF39" s="1"/>
      <c r="AG39" s="1"/>
      <c r="AH39" s="1"/>
      <c r="AI39" s="1"/>
      <c r="AJ39" s="1"/>
    </row>
    <row r="40" spans="1:36" ht="21">
      <c r="A40" s="4"/>
      <c r="B40" s="1"/>
      <c r="C40" s="1"/>
      <c r="D40" s="1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F40" s="1"/>
      <c r="AG40" s="1"/>
      <c r="AH40" s="1"/>
      <c r="AI40" s="1"/>
      <c r="AJ40" s="1"/>
    </row>
    <row r="41" spans="1:36" ht="21">
      <c r="A41" s="4"/>
      <c r="B41" s="1"/>
      <c r="C41" s="1"/>
      <c r="D41" s="1"/>
      <c r="E41" s="1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6"/>
      <c r="Y41" s="1"/>
      <c r="Z41" s="1"/>
      <c r="AA41" s="1"/>
      <c r="AB41" s="1"/>
      <c r="AC41" s="1"/>
      <c r="AD41" s="1"/>
      <c r="AF41" s="1"/>
      <c r="AG41" s="1"/>
      <c r="AH41" s="1"/>
      <c r="AI41" s="1"/>
      <c r="AJ41" s="1"/>
    </row>
    <row r="42" spans="1:36" ht="21">
      <c r="A42" s="4"/>
      <c r="B42" s="1"/>
      <c r="C42" s="1"/>
      <c r="D42" s="1"/>
      <c r="E42" s="1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F42" s="1"/>
      <c r="AG42" s="1"/>
      <c r="AH42" s="1"/>
      <c r="AI42" s="1"/>
      <c r="AJ42" s="1"/>
    </row>
    <row r="43" spans="1:36" ht="21">
      <c r="A43" s="4"/>
      <c r="B43" s="1"/>
      <c r="C43" s="1"/>
      <c r="D43" s="1"/>
      <c r="E43" s="1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6"/>
      <c r="Y43" s="1"/>
      <c r="Z43" s="1"/>
      <c r="AA43" s="1"/>
      <c r="AB43" s="1"/>
      <c r="AC43" s="1"/>
      <c r="AD43" s="1"/>
      <c r="AF43" s="1"/>
      <c r="AG43" s="1"/>
      <c r="AH43" s="1"/>
      <c r="AI43" s="1"/>
      <c r="AJ43" s="1"/>
    </row>
    <row r="44" spans="1:36" ht="21">
      <c r="A44" s="4"/>
      <c r="B44" s="1"/>
      <c r="C44" s="1"/>
      <c r="D44" s="1"/>
      <c r="E44" s="1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F44" s="1"/>
      <c r="AG44" s="1"/>
      <c r="AH44" s="1"/>
      <c r="AI44" s="1"/>
      <c r="AJ44" s="1"/>
    </row>
    <row r="45" spans="1:36" ht="21">
      <c r="A45" s="4"/>
      <c r="B45" s="1"/>
      <c r="C45" s="1"/>
      <c r="D45" s="1"/>
      <c r="E45" s="1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</row>
    <row r="46" spans="1:36" ht="21">
      <c r="A46" s="4"/>
      <c r="B46" s="1"/>
      <c r="C46" s="1"/>
      <c r="D46" s="1"/>
      <c r="E46" s="1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</row>
    <row r="47" spans="1:36" ht="21">
      <c r="A47" s="4"/>
      <c r="B47" s="1"/>
      <c r="C47" s="1"/>
      <c r="D47" s="1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"/>
      <c r="Y47" s="1"/>
      <c r="Z47" s="1"/>
      <c r="AA47" s="1"/>
      <c r="AB47" s="1"/>
      <c r="AC47" s="1"/>
      <c r="AD47" s="1"/>
      <c r="AF47" s="1"/>
      <c r="AG47" s="1"/>
      <c r="AH47" s="1"/>
      <c r="AI47" s="1"/>
      <c r="AJ47" s="1"/>
    </row>
    <row r="48" spans="1:36" ht="21">
      <c r="A48" s="4"/>
      <c r="B48" s="1"/>
      <c r="C48" s="1"/>
      <c r="D48" s="1"/>
      <c r="E48" s="1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F48" s="1"/>
      <c r="AG48" s="1"/>
      <c r="AH48" s="1"/>
      <c r="AI48" s="1"/>
      <c r="AJ48" s="1"/>
    </row>
    <row r="49" spans="1:36" ht="21">
      <c r="A49" s="4"/>
      <c r="B49" s="1"/>
      <c r="C49" s="1"/>
      <c r="D49" s="1"/>
      <c r="E49" s="1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/>
      <c r="Y49" s="1"/>
      <c r="Z49" s="1"/>
      <c r="AA49" s="1"/>
      <c r="AB49" s="1"/>
      <c r="AC49" s="1"/>
      <c r="AD49" s="1"/>
      <c r="AF49" s="1"/>
      <c r="AG49" s="1"/>
      <c r="AH49" s="1"/>
      <c r="AI49" s="1"/>
      <c r="AJ49" s="1"/>
    </row>
    <row r="50" spans="1:36" ht="21">
      <c r="A50" s="4"/>
      <c r="B50" s="1"/>
      <c r="C50" s="1"/>
      <c r="D50" s="1"/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F50" s="1"/>
      <c r="AG50" s="1"/>
      <c r="AH50" s="1"/>
      <c r="AI50" s="1"/>
      <c r="AJ50" s="1"/>
    </row>
    <row r="51" spans="1:36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/>
      <c r="Y51" s="1"/>
      <c r="Z51" s="1"/>
      <c r="AA51" s="1"/>
      <c r="AB51" s="1"/>
      <c r="AC51" s="1"/>
      <c r="AD51" s="1"/>
      <c r="AF51" s="1"/>
      <c r="AG51" s="1"/>
      <c r="AH51" s="1"/>
      <c r="AI51" s="1"/>
      <c r="AJ51" s="1"/>
    </row>
    <row r="52" spans="1:36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F52" s="1"/>
      <c r="AG52" s="1"/>
      <c r="AH52" s="1"/>
      <c r="AI52" s="1"/>
      <c r="AJ52" s="1"/>
    </row>
    <row r="53" spans="1:36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6"/>
      <c r="Y53" s="1"/>
      <c r="Z53" s="1"/>
      <c r="AA53" s="1"/>
      <c r="AB53" s="1"/>
      <c r="AC53" s="1"/>
      <c r="AD53" s="1"/>
      <c r="AF53" s="1"/>
      <c r="AG53" s="1"/>
      <c r="AH53" s="1"/>
      <c r="AI53" s="1"/>
      <c r="AJ53" s="1"/>
    </row>
    <row r="54" spans="1:36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F54" s="1"/>
      <c r="AG54" s="1"/>
      <c r="AH54" s="1"/>
      <c r="AI54" s="1"/>
      <c r="AJ54" s="1"/>
    </row>
    <row r="55" spans="1:36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1"/>
      <c r="Z55" s="1"/>
      <c r="AA55" s="1"/>
      <c r="AB55" s="1"/>
      <c r="AC55" s="1"/>
      <c r="AD55" s="1"/>
      <c r="AF55" s="1"/>
      <c r="AG55" s="1"/>
      <c r="AH55" s="1"/>
      <c r="AI55" s="1"/>
      <c r="AJ55" s="1"/>
    </row>
    <row r="56" spans="1:36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F56" s="1"/>
      <c r="AG56" s="1"/>
      <c r="AH56" s="1"/>
      <c r="AI56" s="1"/>
      <c r="AJ56" s="1"/>
    </row>
    <row r="57" spans="1:36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</row>
    <row r="58" spans="1:36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</row>
    <row r="59" spans="1:36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</row>
    <row r="60" spans="1:36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</row>
    <row r="61" spans="1:36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</row>
    <row r="62" spans="1:36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</row>
    <row r="63" spans="1:36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</row>
    <row r="64" spans="1:36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</row>
    <row r="65" spans="1:36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</row>
    <row r="66" spans="1:36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</row>
    <row r="67" spans="1:36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6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</row>
    <row r="68" spans="1:36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6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</row>
    <row r="69" spans="1:36" ht="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6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</row>
    <row r="70" spans="1:36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6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</row>
    <row r="71" spans="1:36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</row>
    <row r="72" spans="1:36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</row>
    <row r="73" spans="1:36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</row>
    <row r="74" spans="1:36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6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</row>
    <row r="75" spans="1:36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</row>
    <row r="76" spans="1:36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</row>
    <row r="77" spans="1:36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"/>
      <c r="Y77" s="1"/>
      <c r="Z77" s="1"/>
      <c r="AA77" s="1"/>
      <c r="AB77" s="1"/>
      <c r="AC77" s="1"/>
      <c r="AD77" s="1"/>
      <c r="AF77" s="1"/>
      <c r="AG77" s="1"/>
      <c r="AH77" s="1"/>
      <c r="AI77" s="1"/>
      <c r="AJ77" s="1"/>
    </row>
    <row r="78" spans="1:36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6"/>
      <c r="Y78" s="1"/>
      <c r="Z78" s="1"/>
      <c r="AA78" s="1"/>
      <c r="AB78" s="1"/>
      <c r="AC78" s="1"/>
      <c r="AD78" s="1"/>
      <c r="AF78" s="1"/>
      <c r="AG78" s="1"/>
      <c r="AH78" s="1"/>
      <c r="AI78" s="1"/>
      <c r="AJ78" s="1"/>
    </row>
    <row r="79" spans="1:36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/>
      <c r="Y79" s="1"/>
      <c r="Z79" s="1"/>
      <c r="AA79" s="1"/>
      <c r="AB79" s="1"/>
      <c r="AC79" s="1"/>
      <c r="AD79" s="1"/>
      <c r="AF79" s="1"/>
      <c r="AG79" s="1"/>
      <c r="AH79" s="1"/>
      <c r="AI79" s="1"/>
      <c r="AJ79" s="1"/>
    </row>
    <row r="80" spans="1:36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6"/>
      <c r="Y80" s="1"/>
      <c r="Z80" s="1"/>
      <c r="AA80" s="1"/>
      <c r="AB80" s="1"/>
      <c r="AC80" s="1"/>
      <c r="AD80" s="1"/>
      <c r="AF80" s="1"/>
      <c r="AG80" s="1"/>
      <c r="AH80" s="1"/>
      <c r="AI80" s="1"/>
      <c r="AJ80" s="1"/>
    </row>
    <row r="81" spans="1:36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6"/>
      <c r="Y81" s="1"/>
      <c r="Z81" s="1"/>
      <c r="AA81" s="1"/>
      <c r="AB81" s="1"/>
      <c r="AC81" s="1"/>
      <c r="AD81" s="1"/>
      <c r="AF81" s="1"/>
      <c r="AG81" s="1"/>
      <c r="AH81" s="1"/>
      <c r="AI81" s="1"/>
      <c r="AJ81" s="1"/>
    </row>
    <row r="82" spans="1:36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"/>
      <c r="Y82" s="1"/>
      <c r="Z82" s="1"/>
      <c r="AA82" s="1"/>
      <c r="AB82" s="1"/>
      <c r="AC82" s="1"/>
      <c r="AD82" s="1"/>
      <c r="AF82" s="1"/>
      <c r="AG82" s="1"/>
      <c r="AH82" s="1"/>
      <c r="AI82" s="1"/>
      <c r="AJ82" s="1"/>
    </row>
    <row r="83" spans="1:36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"/>
      <c r="Y83" s="1"/>
      <c r="Z83" s="1"/>
      <c r="AA83" s="1"/>
      <c r="AB83" s="1"/>
      <c r="AC83" s="1"/>
      <c r="AD83" s="1"/>
      <c r="AF83" s="1"/>
      <c r="AG83" s="1"/>
      <c r="AH83" s="1"/>
      <c r="AI83" s="1"/>
      <c r="AJ83" s="1"/>
    </row>
    <row r="84" spans="1:36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6"/>
      <c r="Y84" s="1"/>
      <c r="Z84" s="1"/>
      <c r="AA84" s="1"/>
      <c r="AB84" s="1"/>
      <c r="AC84" s="1"/>
      <c r="AD84" s="1"/>
      <c r="AF84" s="1"/>
      <c r="AG84" s="1"/>
      <c r="AH84" s="1"/>
      <c r="AI84" s="1"/>
      <c r="AJ84" s="1"/>
    </row>
    <row r="85" spans="1:36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6"/>
      <c r="Y85" s="1"/>
      <c r="Z85" s="1"/>
      <c r="AA85" s="1"/>
      <c r="AB85" s="1"/>
      <c r="AC85" s="1"/>
      <c r="AD85" s="1"/>
      <c r="AF85" s="1"/>
      <c r="AG85" s="1"/>
      <c r="AH85" s="1"/>
      <c r="AI85" s="1"/>
      <c r="AJ85" s="1"/>
    </row>
    <row r="86" spans="1:36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/>
      <c r="Y86" s="1"/>
      <c r="Z86" s="1"/>
      <c r="AA86" s="1"/>
      <c r="AB86" s="1"/>
      <c r="AC86" s="1"/>
      <c r="AD86" s="1"/>
      <c r="AF86" s="1"/>
      <c r="AG86" s="1"/>
      <c r="AH86" s="1"/>
      <c r="AI86" s="1"/>
      <c r="AJ86" s="1"/>
    </row>
    <row r="87" spans="1:36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6"/>
      <c r="Y87" s="1"/>
      <c r="Z87" s="1"/>
      <c r="AA87" s="1"/>
      <c r="AB87" s="1"/>
      <c r="AC87" s="1"/>
      <c r="AD87" s="1"/>
      <c r="AF87" s="1"/>
      <c r="AG87" s="1"/>
      <c r="AH87" s="1"/>
      <c r="AI87" s="1"/>
      <c r="AJ87" s="1"/>
    </row>
    <row r="88" spans="1:36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6"/>
      <c r="Y88" s="1"/>
      <c r="Z88" s="1"/>
      <c r="AA88" s="1"/>
      <c r="AB88" s="1"/>
      <c r="AC88" s="1"/>
      <c r="AD88" s="1"/>
      <c r="AF88" s="1"/>
      <c r="AG88" s="1"/>
      <c r="AH88" s="1"/>
      <c r="AI88" s="1"/>
      <c r="AJ88" s="1"/>
    </row>
    <row r="89" spans="1:36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6"/>
      <c r="Y89" s="1"/>
      <c r="Z89" s="1"/>
      <c r="AA89" s="1"/>
      <c r="AB89" s="1"/>
      <c r="AC89" s="1"/>
      <c r="AD89" s="1"/>
      <c r="AF89" s="1"/>
      <c r="AG89" s="1"/>
      <c r="AH89" s="1"/>
      <c r="AI89" s="1"/>
      <c r="AJ89" s="1"/>
    </row>
    <row r="90" spans="1:36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6"/>
      <c r="Y90" s="1"/>
      <c r="Z90" s="1"/>
      <c r="AA90" s="1"/>
      <c r="AB90" s="1"/>
      <c r="AC90" s="1"/>
      <c r="AD90" s="1"/>
      <c r="AF90" s="1"/>
      <c r="AG90" s="1"/>
      <c r="AH90" s="1"/>
      <c r="AI90" s="1"/>
      <c r="AJ90" s="1"/>
    </row>
    <row r="91" spans="1:36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6"/>
      <c r="Y91" s="1"/>
      <c r="Z91" s="1"/>
      <c r="AA91" s="1"/>
      <c r="AB91" s="1"/>
      <c r="AC91" s="1"/>
      <c r="AD91" s="1"/>
      <c r="AF91" s="1"/>
      <c r="AG91" s="1"/>
      <c r="AH91" s="1"/>
      <c r="AI91" s="1"/>
      <c r="AJ91" s="1"/>
    </row>
    <row r="92" spans="1:36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6"/>
      <c r="Y92" s="1"/>
      <c r="Z92" s="1"/>
      <c r="AA92" s="1"/>
      <c r="AB92" s="1"/>
      <c r="AC92" s="1"/>
      <c r="AD92" s="1"/>
      <c r="AF92" s="1"/>
      <c r="AG92" s="1"/>
      <c r="AH92" s="1"/>
      <c r="AI92" s="1"/>
      <c r="AJ92" s="1"/>
    </row>
    <row r="93" spans="1:36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6"/>
      <c r="Y93" s="1"/>
      <c r="Z93" s="1"/>
      <c r="AA93" s="1"/>
      <c r="AB93" s="1"/>
      <c r="AC93" s="1"/>
      <c r="AD93" s="1"/>
      <c r="AF93" s="1"/>
      <c r="AG93" s="1"/>
      <c r="AH93" s="1"/>
      <c r="AI93" s="1"/>
      <c r="AJ93" s="1"/>
    </row>
    <row r="94" spans="1:36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6"/>
      <c r="Y94" s="1"/>
      <c r="Z94" s="1"/>
      <c r="AA94" s="1"/>
      <c r="AB94" s="1"/>
      <c r="AC94" s="1"/>
      <c r="AD94" s="1"/>
      <c r="AF94" s="1"/>
      <c r="AG94" s="1"/>
      <c r="AH94" s="1"/>
      <c r="AI94" s="1"/>
      <c r="AJ94" s="1"/>
    </row>
    <row r="95" spans="1:36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6"/>
      <c r="Y95" s="1"/>
      <c r="Z95" s="1"/>
      <c r="AA95" s="1"/>
      <c r="AB95" s="1"/>
      <c r="AC95" s="1"/>
      <c r="AD95" s="1"/>
      <c r="AF95" s="1"/>
      <c r="AG95" s="1"/>
      <c r="AH95" s="1"/>
      <c r="AI95" s="1"/>
      <c r="AJ95" s="1"/>
    </row>
    <row r="96" spans="1:36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6"/>
      <c r="Y96" s="1"/>
      <c r="Z96" s="1"/>
      <c r="AA96" s="1"/>
      <c r="AB96" s="1"/>
      <c r="AC96" s="1"/>
      <c r="AD96" s="1"/>
      <c r="AF96" s="1"/>
      <c r="AG96" s="1"/>
      <c r="AH96" s="1"/>
      <c r="AI96" s="1"/>
      <c r="AJ96" s="1"/>
    </row>
    <row r="97" spans="1:36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6"/>
      <c r="Y97" s="1"/>
      <c r="Z97" s="1"/>
      <c r="AA97" s="1"/>
      <c r="AB97" s="1"/>
      <c r="AC97" s="1"/>
      <c r="AD97" s="1"/>
      <c r="AF97" s="1"/>
      <c r="AG97" s="1"/>
      <c r="AH97" s="1"/>
      <c r="AI97" s="1"/>
      <c r="AJ97" s="1"/>
    </row>
    <row r="98" spans="1:36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6"/>
      <c r="Y98" s="1"/>
      <c r="Z98" s="1"/>
      <c r="AA98" s="1"/>
      <c r="AB98" s="1"/>
      <c r="AC98" s="1"/>
      <c r="AD98" s="1"/>
      <c r="AF98" s="1"/>
      <c r="AG98" s="1"/>
      <c r="AH98" s="1"/>
      <c r="AI98" s="1"/>
      <c r="AJ98" s="1"/>
    </row>
    <row r="99" spans="1:36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6"/>
      <c r="Y99" s="1"/>
      <c r="Z99" s="1"/>
      <c r="AA99" s="1"/>
      <c r="AB99" s="1"/>
      <c r="AC99" s="1"/>
      <c r="AD99" s="1"/>
      <c r="AF99" s="1"/>
      <c r="AG99" s="1"/>
      <c r="AH99" s="1"/>
      <c r="AI99" s="1"/>
      <c r="AJ99" s="1"/>
    </row>
    <row r="100" spans="1:36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6"/>
      <c r="Y100" s="1"/>
      <c r="Z100" s="1"/>
      <c r="AA100" s="1"/>
      <c r="AB100" s="1"/>
      <c r="AC100" s="1"/>
      <c r="AD100" s="1"/>
      <c r="AF100" s="1"/>
      <c r="AG100" s="1"/>
      <c r="AH100" s="1"/>
      <c r="AI100" s="1"/>
      <c r="AJ100" s="1"/>
    </row>
    <row r="101" spans="1:36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6"/>
      <c r="Y101" s="1"/>
      <c r="Z101" s="1"/>
      <c r="AA101" s="1"/>
      <c r="AB101" s="1"/>
      <c r="AC101" s="1"/>
      <c r="AD101" s="1"/>
      <c r="AF101" s="1"/>
      <c r="AG101" s="1"/>
      <c r="AH101" s="1"/>
      <c r="AI101" s="1"/>
      <c r="AJ101" s="1"/>
    </row>
    <row r="102" spans="1:36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6"/>
      <c r="Y102" s="1"/>
      <c r="Z102" s="1"/>
      <c r="AA102" s="1"/>
      <c r="AB102" s="1"/>
      <c r="AC102" s="1"/>
      <c r="AD102" s="1"/>
      <c r="AF102" s="1"/>
      <c r="AG102" s="1"/>
      <c r="AH102" s="1"/>
      <c r="AI102" s="1"/>
      <c r="AJ102" s="1"/>
    </row>
    <row r="103" spans="1:36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6"/>
      <c r="Y103" s="1"/>
      <c r="Z103" s="1"/>
      <c r="AA103" s="1"/>
      <c r="AB103" s="1"/>
      <c r="AC103" s="1"/>
      <c r="AD103" s="1"/>
      <c r="AF103" s="1"/>
      <c r="AG103" s="1"/>
      <c r="AH103" s="1"/>
      <c r="AI103" s="1"/>
      <c r="AJ103" s="1"/>
    </row>
    <row r="104" spans="1:36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6"/>
      <c r="Y104" s="1"/>
      <c r="Z104" s="1"/>
      <c r="AA104" s="1"/>
      <c r="AB104" s="1"/>
      <c r="AC104" s="1"/>
      <c r="AD104" s="1"/>
      <c r="AF104" s="1"/>
      <c r="AG104" s="1"/>
      <c r="AH104" s="1"/>
      <c r="AI104" s="1"/>
      <c r="AJ104" s="1"/>
    </row>
    <row r="105" spans="1:36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6"/>
      <c r="Y105" s="1"/>
      <c r="Z105" s="1"/>
      <c r="AA105" s="1"/>
      <c r="AB105" s="1"/>
      <c r="AC105" s="1"/>
      <c r="AD105" s="1"/>
      <c r="AF105" s="1"/>
      <c r="AG105" s="1"/>
      <c r="AH105" s="1"/>
      <c r="AI105" s="1"/>
      <c r="AJ105" s="1"/>
    </row>
    <row r="106" spans="1:36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1"/>
      <c r="AF106" s="1"/>
      <c r="AG106" s="1"/>
      <c r="AH106" s="1"/>
      <c r="AI106" s="1"/>
      <c r="AJ106" s="1"/>
    </row>
    <row r="107" spans="1:36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6"/>
      <c r="Y107" s="1"/>
      <c r="Z107" s="1"/>
      <c r="AA107" s="1"/>
      <c r="AB107" s="1"/>
      <c r="AC107" s="1"/>
      <c r="AD107" s="1"/>
      <c r="AF107" s="1"/>
      <c r="AG107" s="1"/>
      <c r="AH107" s="1"/>
      <c r="AI107" s="1"/>
      <c r="AJ107" s="1"/>
    </row>
    <row r="108" spans="1:36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1"/>
      <c r="AF108" s="1"/>
      <c r="AG108" s="1"/>
      <c r="AH108" s="1"/>
      <c r="AI108" s="1"/>
      <c r="AJ108" s="1"/>
    </row>
    <row r="109" spans="1:36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1"/>
      <c r="AF109" s="1"/>
      <c r="AG109" s="1"/>
      <c r="AH109" s="1"/>
      <c r="AI109" s="1"/>
      <c r="AJ109" s="1"/>
    </row>
    <row r="110" spans="1:36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6"/>
      <c r="Y110" s="1"/>
      <c r="Z110" s="1"/>
      <c r="AA110" s="1"/>
      <c r="AB110" s="1"/>
      <c r="AC110" s="1"/>
      <c r="AD110" s="1"/>
      <c r="AF110" s="1"/>
      <c r="AG110" s="1"/>
      <c r="AH110" s="1"/>
      <c r="AI110" s="1"/>
      <c r="AJ110" s="1"/>
    </row>
    <row r="111" spans="1:36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6"/>
      <c r="Y111" s="1"/>
      <c r="Z111" s="1"/>
      <c r="AA111" s="1"/>
      <c r="AB111" s="1"/>
      <c r="AC111" s="1"/>
      <c r="AD111" s="1"/>
      <c r="AF111" s="1"/>
      <c r="AG111" s="1"/>
      <c r="AH111" s="1"/>
      <c r="AI111" s="1"/>
      <c r="AJ111" s="1"/>
    </row>
    <row r="112" spans="1:36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6"/>
      <c r="Y112" s="1"/>
      <c r="Z112" s="1"/>
      <c r="AA112" s="1"/>
      <c r="AB112" s="1"/>
      <c r="AC112" s="1"/>
      <c r="AD112" s="1"/>
      <c r="AF112" s="1"/>
      <c r="AG112" s="1"/>
      <c r="AH112" s="1"/>
      <c r="AI112" s="1"/>
      <c r="AJ112" s="1"/>
    </row>
    <row r="113" spans="1:36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6"/>
      <c r="Y113" s="1"/>
      <c r="Z113" s="1"/>
      <c r="AA113" s="1"/>
      <c r="AB113" s="1"/>
      <c r="AC113" s="1"/>
      <c r="AD113" s="1"/>
      <c r="AF113" s="1"/>
      <c r="AG113" s="1"/>
      <c r="AH113" s="1"/>
      <c r="AI113" s="1"/>
      <c r="AJ113" s="1"/>
    </row>
    <row r="114" spans="1:36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6"/>
      <c r="Y114" s="1"/>
      <c r="Z114" s="1"/>
      <c r="AA114" s="1"/>
      <c r="AB114" s="1"/>
      <c r="AC114" s="1"/>
      <c r="AD114" s="1"/>
      <c r="AF114" s="1"/>
      <c r="AG114" s="1"/>
      <c r="AH114" s="1"/>
      <c r="AI114" s="1"/>
      <c r="AJ114" s="1"/>
    </row>
    <row r="115" spans="1:36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6"/>
      <c r="Y115" s="1"/>
      <c r="Z115" s="1"/>
      <c r="AA115" s="1"/>
      <c r="AB115" s="1"/>
      <c r="AC115" s="1"/>
      <c r="AD115" s="1"/>
      <c r="AF115" s="1"/>
      <c r="AG115" s="1"/>
      <c r="AH115" s="1"/>
      <c r="AI115" s="1"/>
      <c r="AJ115" s="1"/>
    </row>
    <row r="116" spans="1:36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6"/>
      <c r="Y116" s="1"/>
      <c r="Z116" s="1"/>
      <c r="AA116" s="1"/>
      <c r="AB116" s="1"/>
      <c r="AC116" s="1"/>
      <c r="AD116" s="1"/>
      <c r="AF116" s="1"/>
      <c r="AG116" s="1"/>
      <c r="AH116" s="1"/>
      <c r="AI116" s="1"/>
      <c r="AJ116" s="1"/>
    </row>
    <row r="117" spans="1:36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6"/>
      <c r="Y117" s="1"/>
      <c r="Z117" s="1"/>
      <c r="AA117" s="1"/>
      <c r="AB117" s="1"/>
      <c r="AC117" s="1"/>
      <c r="AD117" s="1"/>
      <c r="AF117" s="1"/>
      <c r="AG117" s="1"/>
      <c r="AH117" s="1"/>
      <c r="AI117" s="1"/>
      <c r="AJ117" s="1"/>
    </row>
    <row r="118" spans="1:36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6"/>
      <c r="Y118" s="1"/>
      <c r="Z118" s="1"/>
      <c r="AA118" s="1"/>
      <c r="AB118" s="1"/>
      <c r="AC118" s="1"/>
      <c r="AD118" s="1"/>
      <c r="AF118" s="1"/>
      <c r="AG118" s="1"/>
      <c r="AH118" s="1"/>
      <c r="AI118" s="1"/>
      <c r="AJ118" s="1"/>
    </row>
    <row r="119" spans="1:36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6"/>
      <c r="Y119" s="1"/>
      <c r="Z119" s="1"/>
      <c r="AA119" s="1"/>
      <c r="AB119" s="1"/>
      <c r="AC119" s="1"/>
      <c r="AD119" s="1"/>
      <c r="AF119" s="1"/>
      <c r="AG119" s="1"/>
      <c r="AH119" s="1"/>
      <c r="AI119" s="1"/>
      <c r="AJ119" s="1"/>
    </row>
    <row r="120" spans="1:36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6"/>
      <c r="Y120" s="1"/>
      <c r="Z120" s="1"/>
      <c r="AA120" s="1"/>
      <c r="AB120" s="1"/>
      <c r="AC120" s="1"/>
      <c r="AD120" s="1"/>
      <c r="AF120" s="1"/>
      <c r="AG120" s="1"/>
      <c r="AH120" s="1"/>
      <c r="AI120" s="1"/>
      <c r="AJ120" s="1"/>
    </row>
    <row r="121" spans="1:36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6"/>
      <c r="Y121" s="1"/>
      <c r="Z121" s="1"/>
      <c r="AA121" s="1"/>
      <c r="AB121" s="1"/>
      <c r="AC121" s="1"/>
      <c r="AD121" s="1"/>
      <c r="AF121" s="1"/>
      <c r="AG121" s="1"/>
      <c r="AH121" s="1"/>
      <c r="AI121" s="1"/>
      <c r="AJ121" s="1"/>
    </row>
    <row r="122" spans="1:36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6"/>
      <c r="Y122" s="1"/>
      <c r="Z122" s="1"/>
      <c r="AA122" s="1"/>
      <c r="AB122" s="1"/>
      <c r="AC122" s="1"/>
      <c r="AD122" s="1"/>
      <c r="AF122" s="1"/>
      <c r="AG122" s="1"/>
      <c r="AH122" s="1"/>
      <c r="AI122" s="1"/>
      <c r="AJ122" s="1"/>
    </row>
    <row r="123" spans="1:36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6"/>
      <c r="Y123" s="1"/>
      <c r="Z123" s="1"/>
      <c r="AA123" s="1"/>
      <c r="AB123" s="1"/>
      <c r="AC123" s="1"/>
      <c r="AD123" s="1"/>
      <c r="AF123" s="1"/>
      <c r="AG123" s="1"/>
      <c r="AH123" s="1"/>
      <c r="AI123" s="1"/>
      <c r="AJ123" s="1"/>
    </row>
    <row r="124" spans="1:36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6"/>
      <c r="Y124" s="1"/>
      <c r="Z124" s="1"/>
      <c r="AA124" s="1"/>
      <c r="AB124" s="1"/>
      <c r="AC124" s="1"/>
      <c r="AD124" s="1"/>
      <c r="AF124" s="1"/>
      <c r="AG124" s="1"/>
      <c r="AH124" s="1"/>
      <c r="AI124" s="1"/>
      <c r="AJ124" s="1"/>
    </row>
    <row r="125" spans="1:36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6"/>
      <c r="Y125" s="1"/>
      <c r="Z125" s="1"/>
      <c r="AA125" s="1"/>
      <c r="AB125" s="1"/>
      <c r="AC125" s="1"/>
      <c r="AD125" s="1"/>
      <c r="AF125" s="1"/>
      <c r="AG125" s="1"/>
      <c r="AH125" s="1"/>
      <c r="AI125" s="1"/>
      <c r="AJ125" s="1"/>
    </row>
    <row r="126" spans="1:36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6"/>
      <c r="Y126" s="1"/>
      <c r="Z126" s="1"/>
      <c r="AA126" s="1"/>
      <c r="AB126" s="1"/>
      <c r="AC126" s="1"/>
      <c r="AD126" s="1"/>
      <c r="AF126" s="1"/>
      <c r="AG126" s="1"/>
      <c r="AH126" s="1"/>
      <c r="AI126" s="1"/>
      <c r="AJ126" s="1"/>
    </row>
    <row r="127" spans="1:36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6"/>
      <c r="Y127" s="1"/>
      <c r="Z127" s="1"/>
      <c r="AA127" s="1"/>
      <c r="AB127" s="1"/>
      <c r="AC127" s="1"/>
      <c r="AD127" s="1"/>
      <c r="AF127" s="1"/>
      <c r="AG127" s="1"/>
      <c r="AH127" s="1"/>
      <c r="AI127" s="1"/>
      <c r="AJ127" s="1"/>
    </row>
    <row r="128" spans="1:36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6"/>
      <c r="Y128" s="1"/>
      <c r="Z128" s="1"/>
      <c r="AA128" s="1"/>
      <c r="AB128" s="1"/>
      <c r="AC128" s="1"/>
      <c r="AD128" s="1"/>
      <c r="AF128" s="1"/>
      <c r="AG128" s="1"/>
      <c r="AH128" s="1"/>
      <c r="AI128" s="1"/>
      <c r="AJ12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A787-630A-5343-8621-390715A98B49}">
  <dimension ref="A1:AH25"/>
  <sheetViews>
    <sheetView tabSelected="1" topLeftCell="B7" zoomScaleNormal="150" workbookViewId="0">
      <selection activeCell="G66" sqref="G66"/>
    </sheetView>
  </sheetViews>
  <sheetFormatPr baseColWidth="10" defaultRowHeight="16"/>
  <cols>
    <col min="1" max="2" width="14.83203125" customWidth="1"/>
    <col min="3" max="8" width="11" bestFit="1" customWidth="1"/>
    <col min="9" max="9" width="11.83203125" bestFit="1" customWidth="1"/>
    <col min="10" max="10" width="11" bestFit="1" customWidth="1"/>
    <col min="11" max="11" width="11" customWidth="1"/>
    <col min="12" max="14" width="11" bestFit="1" customWidth="1"/>
    <col min="15" max="15" width="18" customWidth="1"/>
    <col min="16" max="18" width="11" bestFit="1" customWidth="1"/>
    <col min="19" max="19" width="11" customWidth="1"/>
    <col min="20" max="26" width="11" bestFit="1" customWidth="1"/>
    <col min="27" max="27" width="15" customWidth="1"/>
    <col min="28" max="30" width="11" bestFit="1" customWidth="1"/>
  </cols>
  <sheetData>
    <row r="1" spans="1:34" s="7" customFormat="1" ht="66">
      <c r="A1" s="34" t="s">
        <v>0</v>
      </c>
      <c r="B1" s="37" t="s">
        <v>181</v>
      </c>
      <c r="C1" s="14" t="s">
        <v>63</v>
      </c>
      <c r="D1" s="14" t="s">
        <v>78</v>
      </c>
      <c r="E1" s="14" t="s">
        <v>142</v>
      </c>
      <c r="F1" s="14" t="s">
        <v>35</v>
      </c>
      <c r="G1" s="14" t="s">
        <v>159</v>
      </c>
      <c r="H1" s="14" t="s">
        <v>161</v>
      </c>
      <c r="I1" s="14" t="s">
        <v>16</v>
      </c>
      <c r="J1" s="14" t="s">
        <v>46</v>
      </c>
      <c r="K1" s="38" t="s">
        <v>183</v>
      </c>
      <c r="L1" s="14" t="s">
        <v>30</v>
      </c>
      <c r="M1" s="14" t="s">
        <v>37</v>
      </c>
      <c r="N1" s="14" t="s">
        <v>38</v>
      </c>
      <c r="O1" s="14" t="s">
        <v>179</v>
      </c>
      <c r="P1" s="14" t="s">
        <v>43</v>
      </c>
      <c r="Q1" s="14" t="s">
        <v>21</v>
      </c>
      <c r="R1" s="14" t="s">
        <v>71</v>
      </c>
      <c r="S1" s="39" t="s">
        <v>184</v>
      </c>
      <c r="T1" s="14" t="s">
        <v>42</v>
      </c>
      <c r="U1" s="14" t="s">
        <v>17</v>
      </c>
      <c r="V1" s="14" t="s">
        <v>133</v>
      </c>
      <c r="W1" s="14" t="s">
        <v>62</v>
      </c>
      <c r="X1" s="14" t="s">
        <v>53</v>
      </c>
      <c r="Y1" s="14" t="s">
        <v>64</v>
      </c>
      <c r="Z1" s="14" t="s">
        <v>47</v>
      </c>
      <c r="AA1" s="33" t="s">
        <v>182</v>
      </c>
      <c r="AB1" s="14" t="s">
        <v>166</v>
      </c>
      <c r="AC1" s="30" t="s">
        <v>167</v>
      </c>
      <c r="AD1" s="14" t="s">
        <v>168</v>
      </c>
      <c r="AE1" s="14"/>
      <c r="AF1" s="14"/>
      <c r="AG1" s="6"/>
      <c r="AH1" s="6"/>
    </row>
    <row r="2" spans="1:34" s="7" customFormat="1" ht="44">
      <c r="A2" s="25" t="s">
        <v>81</v>
      </c>
      <c r="B2" s="15"/>
      <c r="C2" s="15" t="s">
        <v>36</v>
      </c>
      <c r="D2" s="15" t="s">
        <v>36</v>
      </c>
      <c r="E2" s="15" t="s">
        <v>36</v>
      </c>
      <c r="F2" s="15" t="s">
        <v>36</v>
      </c>
      <c r="G2" s="15" t="s">
        <v>6</v>
      </c>
      <c r="H2" s="15" t="s">
        <v>28</v>
      </c>
      <c r="I2" s="15" t="s">
        <v>15</v>
      </c>
      <c r="J2" s="15" t="s">
        <v>15</v>
      </c>
      <c r="K2" s="15"/>
      <c r="L2" s="15" t="s">
        <v>6</v>
      </c>
      <c r="M2" s="15" t="s">
        <v>65</v>
      </c>
      <c r="N2" s="15" t="s">
        <v>14</v>
      </c>
      <c r="O2" s="15" t="s">
        <v>31</v>
      </c>
      <c r="P2" s="15" t="s">
        <v>44</v>
      </c>
      <c r="Q2" s="15" t="s">
        <v>22</v>
      </c>
      <c r="R2" s="15" t="s">
        <v>45</v>
      </c>
      <c r="S2" s="15"/>
      <c r="T2" s="15" t="s">
        <v>15</v>
      </c>
      <c r="U2" s="15" t="s">
        <v>18</v>
      </c>
      <c r="V2" s="15" t="s">
        <v>127</v>
      </c>
      <c r="W2" s="15" t="s">
        <v>36</v>
      </c>
      <c r="X2" s="15" t="s">
        <v>36</v>
      </c>
      <c r="Y2" s="15" t="s">
        <v>14</v>
      </c>
      <c r="Z2" s="15" t="s">
        <v>45</v>
      </c>
      <c r="AA2" s="15"/>
      <c r="AB2" s="15" t="s">
        <v>25</v>
      </c>
      <c r="AC2" s="32" t="s">
        <v>25</v>
      </c>
      <c r="AD2" s="15" t="s">
        <v>25</v>
      </c>
      <c r="AE2" s="15"/>
      <c r="AF2" s="15"/>
      <c r="AG2" s="6"/>
      <c r="AH2" s="6"/>
    </row>
    <row r="3" spans="1:34" ht="44">
      <c r="A3" s="25" t="s">
        <v>12</v>
      </c>
      <c r="B3" s="15"/>
      <c r="C3" s="1">
        <v>3.5000000000000003E-2</v>
      </c>
      <c r="D3" s="1">
        <v>5</v>
      </c>
      <c r="E3" s="1">
        <v>9</v>
      </c>
      <c r="F3" s="19">
        <v>0.1</v>
      </c>
      <c r="G3" s="9">
        <v>1</v>
      </c>
      <c r="H3" s="1">
        <v>6.5</v>
      </c>
      <c r="I3" s="1">
        <v>0.02</v>
      </c>
      <c r="J3" s="1">
        <v>0.4</v>
      </c>
      <c r="K3" s="1"/>
      <c r="L3" s="1">
        <v>10</v>
      </c>
      <c r="M3" s="1">
        <v>100</v>
      </c>
      <c r="N3" s="1">
        <v>40</v>
      </c>
      <c r="O3" s="1">
        <v>0.02</v>
      </c>
      <c r="P3" s="1">
        <v>10</v>
      </c>
      <c r="Q3" s="1">
        <v>20</v>
      </c>
      <c r="R3" s="1">
        <v>10</v>
      </c>
      <c r="S3" s="1"/>
      <c r="T3" s="1">
        <v>38</v>
      </c>
      <c r="U3" s="1">
        <v>15</v>
      </c>
      <c r="V3" s="1">
        <v>13</v>
      </c>
      <c r="W3" s="1">
        <v>5</v>
      </c>
      <c r="X3" s="1">
        <v>10</v>
      </c>
      <c r="Y3" s="6">
        <v>100</v>
      </c>
      <c r="Z3" s="1">
        <v>10</v>
      </c>
      <c r="AA3" s="1"/>
      <c r="AB3" s="1">
        <v>30</v>
      </c>
      <c r="AC3" s="1">
        <v>8</v>
      </c>
      <c r="AD3" s="1">
        <v>5</v>
      </c>
      <c r="AE3" s="1"/>
      <c r="AF3" s="1"/>
      <c r="AG3" s="1"/>
      <c r="AH3" s="1"/>
    </row>
    <row r="4" spans="1:34" ht="88">
      <c r="A4" s="35" t="s">
        <v>59</v>
      </c>
      <c r="B4" s="35"/>
      <c r="C4" s="36">
        <v>3.6749999999999998E-2</v>
      </c>
      <c r="D4" s="36">
        <v>0.24</v>
      </c>
      <c r="E4" s="36">
        <v>1.53</v>
      </c>
      <c r="F4" s="36">
        <v>0.70790000000000008</v>
      </c>
      <c r="G4" s="36">
        <v>0.02</v>
      </c>
      <c r="H4" s="36">
        <v>1.7550000000000001E-4</v>
      </c>
      <c r="I4" s="36">
        <v>2.4000000000000001E-5</v>
      </c>
      <c r="J4" s="36">
        <v>8.8000000000000005E-3</v>
      </c>
      <c r="K4" s="36"/>
      <c r="L4" s="36">
        <v>8</v>
      </c>
      <c r="M4" s="36">
        <v>5</v>
      </c>
      <c r="N4" s="36">
        <v>6</v>
      </c>
      <c r="O4" s="36">
        <v>1.3680000000000001E-3</v>
      </c>
      <c r="P4" s="36">
        <v>1.05</v>
      </c>
      <c r="Q4" s="36">
        <v>8</v>
      </c>
      <c r="R4" s="36">
        <v>0.5</v>
      </c>
      <c r="S4" s="36"/>
      <c r="T4" s="36">
        <v>684</v>
      </c>
      <c r="U4" s="36">
        <v>900</v>
      </c>
      <c r="V4" s="36">
        <v>0.65</v>
      </c>
      <c r="W4" s="36">
        <v>1.05</v>
      </c>
      <c r="X4" s="36">
        <v>1.6</v>
      </c>
      <c r="Y4" s="36">
        <v>0.5</v>
      </c>
      <c r="Z4" s="36">
        <v>0.35000000000000003</v>
      </c>
      <c r="AA4" s="36"/>
      <c r="AB4" s="36">
        <v>0.36</v>
      </c>
      <c r="AC4" s="36">
        <v>0.17599999999999999</v>
      </c>
      <c r="AD4" s="36">
        <v>0.21</v>
      </c>
      <c r="AE4" s="36"/>
    </row>
    <row r="5" spans="1:34" ht="88">
      <c r="A5" s="25" t="s">
        <v>60</v>
      </c>
      <c r="B5" s="15"/>
      <c r="C5" s="1">
        <v>1050</v>
      </c>
      <c r="D5" s="1">
        <v>48</v>
      </c>
      <c r="E5" s="1">
        <v>170</v>
      </c>
      <c r="F5" s="19">
        <v>7079</v>
      </c>
      <c r="G5" s="9">
        <v>20</v>
      </c>
      <c r="H5" s="1">
        <v>27</v>
      </c>
      <c r="I5" s="1">
        <v>1.2</v>
      </c>
      <c r="J5" s="1">
        <v>22</v>
      </c>
      <c r="K5" s="1"/>
      <c r="L5" s="1">
        <v>800</v>
      </c>
      <c r="M5" s="1">
        <v>50</v>
      </c>
      <c r="N5" s="1">
        <v>150</v>
      </c>
      <c r="O5" s="1">
        <v>68.400000000000006</v>
      </c>
      <c r="P5" s="1">
        <v>105</v>
      </c>
      <c r="Q5" s="1">
        <v>400</v>
      </c>
      <c r="R5" s="1">
        <v>50</v>
      </c>
      <c r="S5" s="1"/>
      <c r="T5" s="1">
        <v>18000</v>
      </c>
      <c r="U5" s="1">
        <v>60000</v>
      </c>
      <c r="V5" s="1">
        <v>50</v>
      </c>
      <c r="W5" s="1">
        <v>210</v>
      </c>
      <c r="X5" s="1">
        <v>160</v>
      </c>
      <c r="Y5" s="6">
        <v>5</v>
      </c>
      <c r="Z5" s="1">
        <v>35</v>
      </c>
      <c r="AA5" s="1"/>
      <c r="AB5" s="1">
        <v>12</v>
      </c>
      <c r="AC5" s="1">
        <v>22</v>
      </c>
      <c r="AD5" s="1">
        <v>42</v>
      </c>
      <c r="AE5" s="1"/>
      <c r="AF5" s="1"/>
      <c r="AG5" s="1"/>
      <c r="AH5" s="1"/>
    </row>
    <row r="6" spans="1:34">
      <c r="A6" s="7"/>
      <c r="B6" s="7"/>
    </row>
    <row r="7" spans="1:34">
      <c r="A7" s="7"/>
      <c r="B7" s="7"/>
    </row>
    <row r="8" spans="1:34">
      <c r="A8" s="7"/>
      <c r="B8" s="7"/>
    </row>
    <row r="9" spans="1:34">
      <c r="A9" s="7"/>
      <c r="B9" s="7"/>
    </row>
    <row r="10" spans="1:34">
      <c r="A10" s="7"/>
      <c r="B10" s="7"/>
    </row>
    <row r="11" spans="1:34">
      <c r="A11" s="7"/>
      <c r="B11" s="7"/>
    </row>
    <row r="12" spans="1:34">
      <c r="A12" s="7"/>
      <c r="B12" s="7"/>
    </row>
    <row r="13" spans="1:34">
      <c r="A13" s="7"/>
      <c r="B13" s="7"/>
    </row>
    <row r="14" spans="1:34">
      <c r="A14" s="7"/>
      <c r="B14" s="7"/>
    </row>
    <row r="15" spans="1:34">
      <c r="A15" s="7"/>
      <c r="B15" s="7"/>
    </row>
    <row r="16" spans="1:34">
      <c r="A16" s="7"/>
      <c r="B16" s="7"/>
    </row>
    <row r="17" spans="1:2">
      <c r="A17" s="7"/>
      <c r="B17" s="7"/>
    </row>
    <row r="18" spans="1:2">
      <c r="A18" s="7"/>
      <c r="B18" s="7"/>
    </row>
    <row r="19" spans="1:2">
      <c r="A19" s="7"/>
      <c r="B19" s="7"/>
    </row>
    <row r="20" spans="1:2">
      <c r="A20" s="7"/>
      <c r="B20" s="7"/>
    </row>
    <row r="21" spans="1:2">
      <c r="A21" s="7"/>
      <c r="B21" s="7"/>
    </row>
    <row r="22" spans="1:2">
      <c r="A22" s="7"/>
      <c r="B22" s="7"/>
    </row>
    <row r="23" spans="1:2">
      <c r="A23" s="7"/>
      <c r="B23" s="7"/>
    </row>
    <row r="24" spans="1:2">
      <c r="A24" s="7"/>
      <c r="B24" s="7"/>
    </row>
    <row r="25" spans="1:2">
      <c r="A25" s="7"/>
      <c r="B2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Energy-Power</vt:lpstr>
      <vt:lpstr>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2017-06-20T09:07:26Z</dcterms:created>
  <dcterms:modified xsi:type="dcterms:W3CDTF">2018-11-28T08:57:47Z</dcterms:modified>
</cp:coreProperties>
</file>